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zuki\Desktop\"/>
    </mc:Choice>
  </mc:AlternateContent>
  <xr:revisionPtr revIDLastSave="0" documentId="8_{79E70CBA-8975-4C2B-AB8B-176974442F27}" xr6:coauthVersionLast="45" xr6:coauthVersionMax="45" xr10:uidLastSave="{00000000-0000-0000-0000-000000000000}"/>
  <bookViews>
    <workbookView xWindow="-120" yWindow="-120" windowWidth="20730" windowHeight="11160" activeTab="1"/>
  </bookViews>
  <sheets>
    <sheet name="ごま豆腐" sheetId="4" r:id="rId1"/>
    <sheet name="三食発注書（食数発注）" sheetId="3" r:id="rId2"/>
  </sheets>
  <definedNames>
    <definedName name="_０００１">#REF!</definedName>
    <definedName name="_A００１">#REF!</definedName>
    <definedName name="_xlnm.Print_Area" localSheetId="1">'三食発注書（食数発注）'!$A$1:$U$279</definedName>
    <definedName name="_xlnm.Print_Titles" localSheetId="1">'三食発注書（食数発注）'!$1:$5</definedName>
    <definedName name="ｗ">#REF!</definedName>
    <definedName name="あ">#REF!</definedName>
    <definedName name="規格" localSheetId="1">#REF!</definedName>
    <definedName name="規格">#REF!</definedName>
    <definedName name="業者名" localSheetId="1">#REF!</definedName>
    <definedName name="業者名">#REF!</definedName>
    <definedName name="商品台帳" localSheetId="1">#REF!</definedName>
    <definedName name="商品台帳">#REF!</definedName>
    <definedName name="商品名" localSheetId="1">#REF!</definedName>
    <definedName name="商品名">#REF!</definedName>
    <definedName name="店舗名" localSheetId="1">#REF!</definedName>
    <definedName name="店舗名">#REF!</definedName>
    <definedName name="得意先リスト" localSheetId="1">#REF!</definedName>
    <definedName name="得意先リスト">#REF!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79" i="3" l="1"/>
  <c r="N279" i="3"/>
  <c r="P278" i="3"/>
  <c r="N278" i="3"/>
  <c r="P277" i="3"/>
  <c r="N277" i="3"/>
  <c r="P276" i="3"/>
  <c r="N276" i="3"/>
  <c r="P275" i="3"/>
  <c r="N275" i="3"/>
  <c r="P274" i="3"/>
  <c r="N274" i="3"/>
  <c r="P273" i="3"/>
  <c r="N273" i="3"/>
  <c r="P272" i="3"/>
  <c r="N272" i="3"/>
  <c r="P271" i="3"/>
  <c r="N271" i="3"/>
  <c r="P270" i="3"/>
  <c r="N270" i="3"/>
  <c r="P269" i="3"/>
  <c r="N269" i="3"/>
  <c r="P268" i="3"/>
  <c r="N268" i="3"/>
  <c r="P267" i="3"/>
  <c r="N267" i="3"/>
  <c r="P266" i="3"/>
  <c r="N266" i="3"/>
  <c r="P265" i="3"/>
  <c r="N265" i="3"/>
  <c r="P264" i="3"/>
  <c r="N264" i="3"/>
  <c r="P263" i="3"/>
  <c r="N263" i="3"/>
  <c r="P262" i="3"/>
  <c r="N262" i="3"/>
  <c r="P261" i="3"/>
  <c r="N261" i="3"/>
  <c r="P260" i="3"/>
  <c r="N260" i="3"/>
  <c r="P259" i="3"/>
  <c r="N259" i="3"/>
  <c r="P258" i="3"/>
  <c r="N258" i="3"/>
  <c r="P257" i="3"/>
  <c r="N257" i="3"/>
  <c r="P256" i="3"/>
  <c r="N256" i="3"/>
  <c r="P255" i="3"/>
  <c r="N255" i="3"/>
  <c r="P254" i="3"/>
  <c r="N254" i="3"/>
  <c r="P253" i="3"/>
  <c r="N253" i="3"/>
  <c r="P252" i="3"/>
  <c r="N252" i="3"/>
  <c r="P251" i="3"/>
  <c r="N251" i="3"/>
  <c r="P250" i="3"/>
  <c r="N250" i="3"/>
  <c r="P249" i="3"/>
  <c r="N249" i="3"/>
  <c r="P248" i="3"/>
  <c r="N248" i="3"/>
  <c r="P247" i="3"/>
  <c r="N247" i="3"/>
  <c r="P246" i="3"/>
  <c r="N246" i="3"/>
  <c r="P245" i="3"/>
  <c r="N245" i="3"/>
  <c r="P244" i="3"/>
  <c r="N244" i="3"/>
  <c r="P243" i="3"/>
  <c r="N243" i="3"/>
  <c r="P242" i="3"/>
  <c r="N242" i="3"/>
  <c r="P241" i="3"/>
  <c r="N241" i="3"/>
  <c r="P240" i="3"/>
  <c r="N240" i="3"/>
  <c r="P239" i="3"/>
  <c r="N239" i="3"/>
  <c r="P238" i="3"/>
  <c r="N238" i="3"/>
  <c r="P237" i="3"/>
  <c r="N237" i="3"/>
  <c r="P236" i="3"/>
  <c r="N236" i="3"/>
  <c r="P235" i="3"/>
  <c r="N235" i="3"/>
  <c r="P234" i="3"/>
  <c r="N234" i="3"/>
  <c r="P233" i="3"/>
  <c r="N233" i="3"/>
  <c r="P232" i="3"/>
  <c r="N232" i="3"/>
  <c r="P231" i="3"/>
  <c r="N231" i="3"/>
  <c r="P230" i="3"/>
  <c r="N230" i="3"/>
  <c r="P229" i="3"/>
  <c r="N229" i="3"/>
  <c r="P228" i="3"/>
  <c r="N228" i="3"/>
  <c r="P227" i="3"/>
  <c r="N227" i="3"/>
  <c r="P226" i="3"/>
  <c r="N226" i="3"/>
  <c r="P225" i="3"/>
  <c r="N225" i="3"/>
  <c r="P224" i="3"/>
  <c r="N224" i="3"/>
  <c r="P223" i="3"/>
  <c r="N223" i="3"/>
  <c r="P222" i="3"/>
  <c r="N222" i="3"/>
  <c r="P221" i="3"/>
  <c r="N221" i="3"/>
  <c r="P219" i="3"/>
  <c r="N219" i="3"/>
  <c r="P218" i="3"/>
  <c r="N218" i="3"/>
  <c r="P217" i="3"/>
  <c r="N217" i="3"/>
  <c r="P216" i="3"/>
  <c r="N216" i="3"/>
  <c r="P215" i="3"/>
  <c r="N215" i="3"/>
  <c r="P214" i="3"/>
  <c r="N214" i="3"/>
  <c r="P213" i="3"/>
  <c r="N213" i="3"/>
  <c r="P212" i="3"/>
  <c r="N212" i="3"/>
  <c r="P211" i="3"/>
  <c r="N211" i="3"/>
  <c r="P210" i="3"/>
  <c r="N210" i="3"/>
  <c r="P209" i="3"/>
  <c r="N209" i="3"/>
  <c r="P208" i="3"/>
  <c r="N208" i="3"/>
  <c r="P207" i="3"/>
  <c r="N207" i="3"/>
  <c r="P206" i="3"/>
  <c r="N206" i="3"/>
  <c r="P205" i="3"/>
  <c r="N205" i="3"/>
  <c r="P204" i="3"/>
  <c r="N204" i="3"/>
  <c r="P203" i="3"/>
  <c r="N203" i="3"/>
  <c r="P202" i="3"/>
  <c r="N202" i="3"/>
  <c r="P201" i="3"/>
  <c r="N201" i="3"/>
  <c r="P200" i="3"/>
  <c r="N200" i="3"/>
  <c r="P199" i="3"/>
  <c r="N199" i="3"/>
  <c r="P198" i="3"/>
  <c r="N198" i="3"/>
  <c r="P197" i="3"/>
  <c r="N197" i="3"/>
  <c r="P196" i="3"/>
  <c r="N196" i="3"/>
  <c r="P195" i="3"/>
  <c r="N195" i="3"/>
  <c r="P194" i="3"/>
  <c r="N194" i="3"/>
  <c r="P193" i="3"/>
  <c r="N193" i="3"/>
  <c r="P192" i="3"/>
  <c r="N192" i="3"/>
  <c r="P191" i="3"/>
  <c r="N191" i="3"/>
  <c r="P190" i="3"/>
  <c r="N190" i="3"/>
  <c r="P189" i="3"/>
  <c r="N189" i="3"/>
  <c r="P188" i="3"/>
  <c r="N188" i="3"/>
  <c r="P187" i="3"/>
  <c r="N187" i="3"/>
  <c r="P186" i="3"/>
  <c r="N186" i="3"/>
  <c r="P185" i="3"/>
  <c r="N185" i="3"/>
  <c r="P184" i="3"/>
  <c r="N184" i="3"/>
  <c r="P183" i="3"/>
  <c r="N183" i="3"/>
  <c r="P182" i="3"/>
  <c r="N182" i="3"/>
  <c r="P181" i="3"/>
  <c r="N181" i="3"/>
  <c r="P180" i="3"/>
  <c r="N180" i="3"/>
  <c r="P179" i="3"/>
  <c r="N179" i="3"/>
  <c r="P178" i="3"/>
  <c r="N178" i="3"/>
  <c r="P177" i="3"/>
  <c r="N177" i="3"/>
  <c r="P176" i="3"/>
  <c r="N176" i="3"/>
  <c r="P175" i="3"/>
  <c r="N175" i="3"/>
  <c r="P174" i="3"/>
  <c r="P172" i="3"/>
  <c r="N172" i="3"/>
  <c r="P171" i="3"/>
  <c r="N171" i="3"/>
  <c r="P170" i="3"/>
  <c r="N170" i="3"/>
  <c r="P169" i="3"/>
  <c r="N169" i="3"/>
  <c r="P168" i="3"/>
  <c r="N168" i="3"/>
  <c r="P167" i="3"/>
  <c r="N167" i="3"/>
  <c r="P166" i="3"/>
  <c r="N166" i="3"/>
  <c r="P164" i="3"/>
  <c r="N164" i="3"/>
  <c r="P163" i="3"/>
  <c r="N163" i="3"/>
  <c r="P162" i="3"/>
  <c r="N162" i="3"/>
  <c r="P161" i="3"/>
  <c r="N161" i="3"/>
  <c r="P160" i="3"/>
  <c r="N160" i="3"/>
  <c r="P159" i="3"/>
  <c r="N159" i="3"/>
  <c r="P158" i="3"/>
  <c r="N158" i="3"/>
  <c r="P156" i="3"/>
  <c r="N156" i="3"/>
  <c r="P155" i="3"/>
  <c r="N155" i="3"/>
  <c r="P154" i="3"/>
  <c r="N154" i="3"/>
  <c r="P153" i="3"/>
  <c r="N153" i="3"/>
  <c r="P152" i="3"/>
  <c r="N152" i="3"/>
  <c r="P151" i="3"/>
  <c r="N151" i="3"/>
  <c r="P150" i="3"/>
  <c r="N150" i="3"/>
  <c r="P148" i="3"/>
  <c r="N148" i="3"/>
  <c r="P147" i="3"/>
  <c r="N147" i="3"/>
  <c r="P146" i="3"/>
  <c r="N146" i="3"/>
  <c r="P145" i="3"/>
  <c r="N145" i="3"/>
  <c r="P144" i="3"/>
  <c r="N144" i="3"/>
  <c r="P143" i="3"/>
  <c r="N143" i="3"/>
  <c r="P142" i="3"/>
  <c r="N142" i="3"/>
  <c r="P140" i="3"/>
  <c r="N140" i="3"/>
  <c r="P139" i="3"/>
  <c r="N139" i="3"/>
  <c r="P138" i="3"/>
  <c r="N138" i="3"/>
  <c r="P137" i="3"/>
  <c r="N137" i="3"/>
  <c r="P136" i="3"/>
  <c r="N136" i="3"/>
  <c r="P135" i="3"/>
  <c r="N135" i="3"/>
  <c r="P134" i="3"/>
  <c r="N134" i="3"/>
  <c r="P132" i="3"/>
  <c r="N132" i="3"/>
  <c r="P131" i="3"/>
  <c r="N131" i="3"/>
  <c r="P130" i="3"/>
  <c r="N130" i="3"/>
  <c r="P129" i="3"/>
  <c r="N129" i="3"/>
  <c r="P128" i="3"/>
  <c r="N128" i="3"/>
  <c r="P127" i="3"/>
  <c r="N127" i="3"/>
  <c r="P126" i="3"/>
  <c r="N126" i="3"/>
  <c r="P124" i="3"/>
  <c r="N124" i="3"/>
  <c r="P123" i="3"/>
  <c r="N123" i="3"/>
  <c r="P122" i="3"/>
  <c r="N122" i="3"/>
  <c r="P121" i="3"/>
  <c r="N121" i="3"/>
  <c r="P120" i="3"/>
  <c r="N120" i="3"/>
  <c r="P119" i="3"/>
  <c r="N119" i="3"/>
  <c r="P118" i="3"/>
  <c r="N118" i="3"/>
  <c r="P116" i="3"/>
  <c r="N116" i="3"/>
  <c r="P115" i="3"/>
  <c r="N115" i="3"/>
  <c r="P114" i="3"/>
  <c r="N114" i="3"/>
  <c r="P113" i="3"/>
  <c r="N113" i="3"/>
  <c r="P112" i="3"/>
  <c r="N112" i="3"/>
  <c r="P111" i="3"/>
  <c r="N111" i="3"/>
  <c r="P110" i="3"/>
  <c r="N110" i="3"/>
  <c r="P108" i="3"/>
  <c r="N108" i="3"/>
  <c r="P107" i="3"/>
  <c r="N107" i="3"/>
  <c r="P106" i="3"/>
  <c r="N106" i="3"/>
  <c r="P105" i="3"/>
  <c r="N105" i="3"/>
  <c r="P104" i="3"/>
  <c r="N104" i="3"/>
  <c r="P103" i="3"/>
  <c r="N103" i="3"/>
  <c r="P102" i="3"/>
  <c r="N102" i="3"/>
  <c r="P100" i="3"/>
  <c r="N100" i="3"/>
  <c r="P99" i="3"/>
  <c r="N99" i="3"/>
  <c r="P98" i="3"/>
  <c r="N98" i="3"/>
  <c r="P97" i="3"/>
  <c r="N97" i="3"/>
  <c r="P96" i="3"/>
  <c r="N96" i="3"/>
  <c r="P95" i="3"/>
  <c r="N95" i="3"/>
  <c r="P94" i="3"/>
  <c r="N94" i="3"/>
  <c r="P92" i="3"/>
  <c r="N92" i="3"/>
  <c r="P91" i="3"/>
  <c r="N91" i="3"/>
  <c r="P90" i="3"/>
  <c r="N90" i="3"/>
  <c r="P89" i="3"/>
  <c r="N89" i="3"/>
  <c r="P88" i="3"/>
  <c r="N88" i="3"/>
  <c r="P87" i="3"/>
  <c r="N87" i="3"/>
  <c r="P86" i="3"/>
  <c r="N86" i="3"/>
  <c r="P84" i="3"/>
  <c r="N84" i="3"/>
  <c r="P83" i="3"/>
  <c r="N83" i="3"/>
  <c r="P82" i="3"/>
  <c r="N82" i="3"/>
  <c r="P81" i="3"/>
  <c r="N81" i="3"/>
  <c r="P80" i="3"/>
  <c r="N80" i="3"/>
  <c r="P79" i="3"/>
  <c r="N79" i="3"/>
  <c r="P78" i="3"/>
  <c r="N78" i="3"/>
  <c r="P76" i="3"/>
  <c r="N76" i="3"/>
  <c r="P75" i="3"/>
  <c r="N75" i="3"/>
  <c r="P74" i="3"/>
  <c r="N74" i="3"/>
  <c r="P73" i="3"/>
  <c r="N73" i="3"/>
  <c r="P72" i="3"/>
  <c r="N72" i="3"/>
  <c r="P71" i="3"/>
  <c r="N71" i="3"/>
  <c r="P70" i="3"/>
  <c r="N70" i="3"/>
  <c r="P68" i="3"/>
  <c r="N68" i="3"/>
  <c r="P67" i="3"/>
  <c r="N67" i="3"/>
  <c r="P66" i="3"/>
  <c r="N66" i="3"/>
  <c r="P65" i="3"/>
  <c r="N65" i="3"/>
  <c r="P64" i="3"/>
  <c r="N64" i="3"/>
  <c r="P63" i="3"/>
  <c r="N63" i="3"/>
  <c r="P62" i="3"/>
  <c r="N62" i="3"/>
  <c r="P60" i="3"/>
  <c r="N60" i="3"/>
  <c r="P59" i="3"/>
  <c r="N59" i="3"/>
  <c r="P58" i="3"/>
  <c r="N58" i="3"/>
  <c r="P57" i="3"/>
  <c r="N57" i="3"/>
  <c r="P56" i="3"/>
  <c r="N56" i="3"/>
  <c r="P55" i="3"/>
  <c r="N55" i="3"/>
  <c r="P54" i="3"/>
  <c r="N54" i="3"/>
  <c r="P52" i="3"/>
  <c r="N52" i="3"/>
  <c r="P51" i="3"/>
  <c r="N51" i="3"/>
  <c r="P50" i="3"/>
  <c r="N50" i="3"/>
  <c r="P49" i="3"/>
  <c r="N49" i="3"/>
  <c r="P48" i="3"/>
  <c r="N48" i="3"/>
  <c r="P47" i="3"/>
  <c r="N47" i="3"/>
  <c r="P46" i="3"/>
  <c r="N46" i="3"/>
  <c r="P44" i="3"/>
  <c r="N44" i="3"/>
  <c r="P43" i="3"/>
  <c r="N43" i="3"/>
  <c r="P42" i="3"/>
  <c r="N42" i="3"/>
  <c r="P41" i="3"/>
  <c r="N41" i="3"/>
  <c r="P40" i="3"/>
  <c r="N40" i="3"/>
  <c r="P39" i="3"/>
  <c r="N39" i="3"/>
  <c r="P38" i="3"/>
  <c r="N38" i="3"/>
  <c r="P36" i="3"/>
  <c r="N36" i="3"/>
  <c r="P35" i="3"/>
  <c r="N35" i="3"/>
  <c r="P34" i="3"/>
  <c r="N34" i="3"/>
  <c r="P33" i="3"/>
  <c r="N33" i="3"/>
  <c r="P32" i="3"/>
  <c r="N32" i="3"/>
  <c r="P31" i="3"/>
  <c r="N31" i="3"/>
  <c r="P30" i="3"/>
  <c r="N30" i="3"/>
  <c r="P28" i="3"/>
  <c r="N28" i="3"/>
  <c r="P27" i="3"/>
  <c r="N27" i="3"/>
  <c r="P26" i="3"/>
  <c r="N26" i="3"/>
  <c r="P25" i="3"/>
  <c r="N25" i="3"/>
  <c r="P24" i="3"/>
  <c r="N24" i="3"/>
  <c r="P23" i="3"/>
  <c r="N23" i="3"/>
  <c r="P22" i="3"/>
  <c r="N22" i="3"/>
  <c r="P20" i="3"/>
  <c r="N20" i="3"/>
  <c r="P19" i="3"/>
  <c r="N19" i="3"/>
  <c r="P18" i="3"/>
  <c r="N18" i="3"/>
  <c r="P17" i="3"/>
  <c r="N17" i="3"/>
  <c r="P16" i="3"/>
  <c r="N16" i="3"/>
  <c r="P15" i="3"/>
  <c r="N15" i="3"/>
  <c r="P14" i="3"/>
  <c r="N14" i="3"/>
  <c r="P12" i="3"/>
  <c r="N12" i="3"/>
  <c r="P11" i="3"/>
  <c r="N11" i="3"/>
  <c r="P10" i="3"/>
  <c r="N10" i="3"/>
  <c r="P9" i="3"/>
  <c r="N9" i="3"/>
  <c r="P8" i="3"/>
  <c r="N8" i="3"/>
  <c r="P7" i="3"/>
  <c r="N7" i="3"/>
  <c r="P6" i="3"/>
  <c r="N6" i="3"/>
  <c r="P4" i="3"/>
  <c r="M4" i="3"/>
  <c r="Q168" i="3"/>
  <c r="Q167" i="3"/>
  <c r="Q166" i="3"/>
  <c r="Q160" i="3"/>
  <c r="Q159" i="3"/>
  <c r="Q158" i="3"/>
  <c r="Q152" i="3"/>
  <c r="Q151" i="3"/>
  <c r="Q150" i="3"/>
  <c r="Q144" i="3"/>
  <c r="Q143" i="3"/>
  <c r="Q142" i="3"/>
  <c r="Q136" i="3"/>
  <c r="Q135" i="3"/>
  <c r="Q134" i="3"/>
  <c r="Q128" i="3"/>
  <c r="Q127" i="3"/>
  <c r="Q126" i="3"/>
  <c r="Q120" i="3"/>
  <c r="Q119" i="3"/>
  <c r="Q118" i="3"/>
  <c r="Q112" i="3"/>
  <c r="Q111" i="3"/>
  <c r="Q110" i="3"/>
  <c r="Q104" i="3"/>
  <c r="Q103" i="3"/>
  <c r="Q102" i="3"/>
  <c r="Q96" i="3"/>
  <c r="Q95" i="3"/>
  <c r="Q94" i="3"/>
  <c r="Q88" i="3"/>
  <c r="Q87" i="3"/>
  <c r="Q86" i="3"/>
  <c r="Q80" i="3"/>
  <c r="Q79" i="3"/>
  <c r="Q78" i="3"/>
  <c r="Q72" i="3"/>
  <c r="Q71" i="3"/>
  <c r="Q70" i="3"/>
  <c r="Q64" i="3"/>
  <c r="Q63" i="3"/>
  <c r="Q62" i="3"/>
  <c r="Q56" i="3"/>
  <c r="Q55" i="3"/>
  <c r="Q54" i="3"/>
  <c r="Q48" i="3"/>
  <c r="Q47" i="3"/>
  <c r="Q46" i="3"/>
  <c r="Q40" i="3"/>
  <c r="Q39" i="3"/>
  <c r="Q38" i="3"/>
  <c r="Q32" i="3"/>
  <c r="Q31" i="3"/>
  <c r="Q30" i="3"/>
  <c r="Q24" i="3"/>
  <c r="Q23" i="3"/>
  <c r="Q22" i="3"/>
  <c r="Q16" i="3"/>
  <c r="Q15" i="3"/>
  <c r="Q14" i="3"/>
  <c r="Q8" i="3"/>
  <c r="Q7" i="3"/>
  <c r="R6" i="3"/>
  <c r="R10" i="3"/>
  <c r="Q6" i="3"/>
  <c r="R12" i="3"/>
  <c r="R14" i="3"/>
  <c r="R8" i="3"/>
  <c r="R9" i="3"/>
  <c r="R7" i="3"/>
  <c r="R11" i="3"/>
  <c r="R18" i="3"/>
  <c r="R15" i="3"/>
  <c r="R19" i="3"/>
  <c r="R17" i="3"/>
  <c r="R20" i="3"/>
  <c r="R22" i="3"/>
  <c r="R16" i="3"/>
  <c r="R23" i="3"/>
  <c r="R27" i="3"/>
  <c r="R28" i="3"/>
  <c r="R30" i="3"/>
  <c r="R26" i="3"/>
  <c r="R24" i="3"/>
  <c r="R25" i="3"/>
  <c r="R33" i="3"/>
  <c r="R34" i="3"/>
  <c r="R36" i="3"/>
  <c r="R38" i="3"/>
  <c r="R32" i="3"/>
  <c r="R31" i="3"/>
  <c r="R35" i="3"/>
  <c r="R44" i="3"/>
  <c r="R46" i="3"/>
  <c r="R40" i="3"/>
  <c r="R42" i="3"/>
  <c r="R41" i="3"/>
  <c r="R39" i="3"/>
  <c r="R43" i="3"/>
  <c r="R50" i="3"/>
  <c r="R52" i="3"/>
  <c r="R54" i="3"/>
  <c r="R47" i="3"/>
  <c r="R51" i="3"/>
  <c r="R49" i="3"/>
  <c r="R48" i="3"/>
  <c r="R57" i="3"/>
  <c r="R56" i="3"/>
  <c r="R55" i="3"/>
  <c r="R59" i="3"/>
  <c r="R58" i="3"/>
  <c r="R60" i="3"/>
  <c r="R62" i="3"/>
  <c r="R64" i="3"/>
  <c r="R65" i="3"/>
  <c r="R66" i="3"/>
  <c r="R68" i="3"/>
  <c r="R70" i="3"/>
  <c r="R63" i="3"/>
  <c r="R67" i="3"/>
  <c r="R73" i="3"/>
  <c r="R74" i="3"/>
  <c r="R71" i="3"/>
  <c r="R75" i="3"/>
  <c r="R76" i="3"/>
  <c r="R78" i="3"/>
  <c r="R72" i="3"/>
  <c r="R81" i="3"/>
  <c r="R80" i="3"/>
  <c r="R82" i="3"/>
  <c r="R79" i="3"/>
  <c r="R83" i="3"/>
  <c r="R84" i="3"/>
  <c r="R86" i="3"/>
  <c r="R92" i="3"/>
  <c r="R94" i="3"/>
  <c r="R90" i="3"/>
  <c r="R89" i="3"/>
  <c r="R88" i="3"/>
  <c r="R87" i="3"/>
  <c r="R91" i="3"/>
  <c r="R96" i="3"/>
  <c r="R95" i="3"/>
  <c r="R99" i="3"/>
  <c r="R100" i="3"/>
  <c r="R102" i="3"/>
  <c r="R98" i="3"/>
  <c r="R97" i="3"/>
  <c r="R108" i="3"/>
  <c r="R110" i="3"/>
  <c r="R105" i="3"/>
  <c r="R103" i="3"/>
  <c r="R107" i="3"/>
  <c r="R104" i="3"/>
  <c r="R106" i="3"/>
  <c r="R112" i="3"/>
  <c r="R116" i="3"/>
  <c r="R118" i="3"/>
  <c r="R114" i="3"/>
  <c r="R111" i="3"/>
  <c r="R115" i="3"/>
  <c r="R113" i="3"/>
  <c r="R124" i="3"/>
  <c r="R126" i="3"/>
  <c r="R119" i="3"/>
  <c r="R123" i="3"/>
  <c r="R121" i="3"/>
  <c r="R120" i="3"/>
  <c r="R122" i="3"/>
  <c r="R128" i="3"/>
  <c r="R132" i="3"/>
  <c r="R134" i="3"/>
  <c r="R127" i="3"/>
  <c r="R131" i="3"/>
  <c r="R130" i="3"/>
  <c r="R129" i="3"/>
  <c r="R138" i="3"/>
  <c r="R137" i="3"/>
  <c r="R136" i="3"/>
  <c r="R140" i="3"/>
  <c r="R142" i="3"/>
  <c r="R135" i="3"/>
  <c r="R139" i="3"/>
  <c r="R144" i="3"/>
  <c r="R145" i="3"/>
  <c r="R143" i="3"/>
  <c r="R147" i="3"/>
  <c r="R148" i="3"/>
  <c r="R150" i="3"/>
  <c r="R146" i="3"/>
  <c r="R153" i="3"/>
  <c r="R151" i="3"/>
  <c r="R155" i="3"/>
  <c r="R154" i="3"/>
  <c r="R156" i="3"/>
  <c r="R158" i="3"/>
  <c r="R152" i="3"/>
  <c r="R160" i="3"/>
  <c r="R161" i="3"/>
  <c r="R164" i="3"/>
  <c r="R166" i="3"/>
  <c r="R159" i="3"/>
  <c r="R163" i="3"/>
  <c r="R162" i="3"/>
  <c r="R172" i="3"/>
  <c r="R169" i="3"/>
  <c r="R167" i="3"/>
  <c r="R171" i="3"/>
  <c r="R170" i="3"/>
  <c r="R168" i="3"/>
  <c r="R175" i="3"/>
  <c r="R199" i="3"/>
  <c r="R211" i="3"/>
  <c r="R189" i="3"/>
  <c r="R188" i="3"/>
  <c r="R203" i="3"/>
  <c r="R216" i="3"/>
  <c r="R213" i="3"/>
  <c r="R178" i="3"/>
  <c r="R198" i="3"/>
  <c r="R197" i="3"/>
  <c r="R276" i="3"/>
  <c r="R174" i="3"/>
  <c r="R187" i="3"/>
  <c r="R214" i="3"/>
  <c r="R192" i="3"/>
  <c r="R219" i="3"/>
  <c r="R207" i="3"/>
  <c r="R218" i="3"/>
  <c r="R272" i="3"/>
  <c r="R210" i="3"/>
  <c r="R267" i="3"/>
  <c r="R275" i="3"/>
  <c r="R274" i="3"/>
  <c r="R184" i="3"/>
  <c r="R190" i="3"/>
  <c r="R202" i="3"/>
  <c r="R201" i="3"/>
  <c r="R196" i="3"/>
  <c r="R270" i="3"/>
  <c r="R181" i="3"/>
  <c r="R265" i="3"/>
  <c r="R230" i="3"/>
  <c r="R217" i="3"/>
  <c r="R195" i="3"/>
  <c r="R278" i="3"/>
  <c r="R206" i="3"/>
  <c r="R179" i="3"/>
  <c r="R268" i="3"/>
  <c r="R200" i="3"/>
  <c r="R245" i="3"/>
  <c r="R193" i="3"/>
  <c r="R176" i="3"/>
  <c r="R279" i="3"/>
  <c r="R182" i="3"/>
  <c r="R269" i="3"/>
  <c r="R180" i="3"/>
  <c r="R273" i="3"/>
  <c r="R194" i="3"/>
  <c r="R185" i="3"/>
  <c r="R212" i="3"/>
  <c r="R204" i="3"/>
  <c r="R183" i="3"/>
  <c r="R205" i="3"/>
  <c r="R266" i="3"/>
  <c r="R191" i="3"/>
  <c r="R209" i="3"/>
  <c r="R277" i="3"/>
  <c r="R186" i="3"/>
  <c r="R215" i="3"/>
  <c r="R177" i="3"/>
  <c r="R208" i="3"/>
  <c r="R271" i="3"/>
  <c r="R255" i="3"/>
</calcChain>
</file>

<file path=xl/sharedStrings.xml><?xml version="1.0" encoding="utf-8"?>
<sst xmlns="http://schemas.openxmlformats.org/spreadsheetml/2006/main" count="944" uniqueCount="265">
  <si>
    <t>水</t>
  </si>
  <si>
    <t>木</t>
  </si>
  <si>
    <t>金</t>
  </si>
  <si>
    <t>土</t>
  </si>
  <si>
    <t>日</t>
  </si>
  <si>
    <t>月</t>
  </si>
  <si>
    <t>火</t>
  </si>
  <si>
    <t>ｇ</t>
  </si>
  <si>
    <t>約10分</t>
  </si>
  <si>
    <t>湯煎</t>
  </si>
  <si>
    <t>みそ汁の具（じゃが芋・玉ねぎ）</t>
  </si>
  <si>
    <t>みそ汁の具（白菜・しいたけ）</t>
  </si>
  <si>
    <t>みそ汁の具（小松菜・大根）</t>
  </si>
  <si>
    <t>みそ汁の具（豚汁）</t>
  </si>
  <si>
    <t>流水解凍</t>
  </si>
  <si>
    <t>火夕</t>
  </si>
  <si>
    <t>電子レンジ</t>
  </si>
  <si>
    <t>火昼</t>
  </si>
  <si>
    <t>火朝</t>
  </si>
  <si>
    <t>月夕</t>
  </si>
  <si>
    <t>月昼</t>
  </si>
  <si>
    <t>月朝</t>
  </si>
  <si>
    <t>日夕</t>
  </si>
  <si>
    <t>日昼</t>
  </si>
  <si>
    <t>日朝</t>
  </si>
  <si>
    <t>土夕</t>
  </si>
  <si>
    <t>土昼</t>
  </si>
  <si>
    <t>土朝</t>
  </si>
  <si>
    <t>金夕</t>
  </si>
  <si>
    <t>金昼</t>
  </si>
  <si>
    <t>金朝</t>
  </si>
  <si>
    <t>木夕</t>
  </si>
  <si>
    <t>木昼</t>
  </si>
  <si>
    <t>木朝</t>
  </si>
  <si>
    <t>水夕</t>
  </si>
  <si>
    <t>水昼</t>
  </si>
  <si>
    <t>水朝</t>
  </si>
  <si>
    <t>個</t>
  </si>
  <si>
    <t>自然解凍</t>
  </si>
  <si>
    <t>冷蔵解凍</t>
  </si>
  <si>
    <t>しっとり　まんじゅう（吹雪）</t>
  </si>
  <si>
    <t>和風ベースゼリー（抹茶）</t>
  </si>
  <si>
    <t>フレック　あわせるゼリー　マスカット</t>
  </si>
  <si>
    <t>やわらか豆乳デザート</t>
  </si>
  <si>
    <t>やわらか杏仁豆腐Fe</t>
  </si>
  <si>
    <t>ＨＧ水ようかん（抹茶）</t>
  </si>
  <si>
    <t>ＨＧ水ようかん（こしあん）</t>
  </si>
  <si>
    <t>ＨＧりんごゼリー</t>
  </si>
  <si>
    <t>HGみかんゼリー</t>
  </si>
  <si>
    <t>HGマスカットゼリー</t>
  </si>
  <si>
    <t>目玉焼風まるオムレツＰ</t>
  </si>
  <si>
    <t>冷凍大根おろし</t>
  </si>
  <si>
    <t>ＦＲ本とろろＭ-3（35ｇ）</t>
  </si>
  <si>
    <t>玉</t>
  </si>
  <si>
    <t>茹でる</t>
  </si>
  <si>
    <t>ミニクロワッサン</t>
  </si>
  <si>
    <t>レーズンブレッド</t>
  </si>
  <si>
    <t>テーブルブレッド</t>
  </si>
  <si>
    <t>オプション</t>
  </si>
  <si>
    <t>S</t>
  </si>
  <si>
    <t>D</t>
  </si>
  <si>
    <t>湯煎後冷却</t>
  </si>
  <si>
    <t>C</t>
  </si>
  <si>
    <t>B</t>
  </si>
  <si>
    <t>A'</t>
  </si>
  <si>
    <t>A</t>
  </si>
  <si>
    <t>切</t>
  </si>
  <si>
    <t>約15分</t>
  </si>
  <si>
    <t>約8分</t>
  </si>
  <si>
    <t>価格</t>
    <rPh sb="0" eb="2">
      <t>カカク</t>
    </rPh>
    <phoneticPr fontId="3"/>
  </si>
  <si>
    <t>単価</t>
    <rPh sb="0" eb="2">
      <t>タンカ</t>
    </rPh>
    <phoneticPr fontId="4"/>
  </si>
  <si>
    <t>発注数（人分）</t>
    <rPh sb="0" eb="2">
      <t>ハッチュウ</t>
    </rPh>
    <rPh sb="2" eb="3">
      <t>スウ</t>
    </rPh>
    <rPh sb="4" eb="6">
      <t>ニンブン</t>
    </rPh>
    <phoneticPr fontId="3"/>
  </si>
  <si>
    <t>発注数</t>
    <rPh sb="0" eb="3">
      <t>ハッチュウスウ</t>
    </rPh>
    <phoneticPr fontId="3"/>
  </si>
  <si>
    <t>1袋</t>
    <rPh sb="1" eb="2">
      <t>フクロ</t>
    </rPh>
    <phoneticPr fontId="4"/>
  </si>
  <si>
    <t>1人前使用量</t>
    <rPh sb="1" eb="2">
      <t>ニン</t>
    </rPh>
    <rPh sb="2" eb="3">
      <t>マエ</t>
    </rPh>
    <rPh sb="3" eb="6">
      <t>シヨウリョウ</t>
    </rPh>
    <phoneticPr fontId="4"/>
  </si>
  <si>
    <t>内容量</t>
    <rPh sb="0" eb="1">
      <t>ナイ</t>
    </rPh>
    <rPh sb="1" eb="3">
      <t>ヨウリョウ</t>
    </rPh>
    <phoneticPr fontId="4"/>
  </si>
  <si>
    <t>規格</t>
    <rPh sb="0" eb="2">
      <t>キカク</t>
    </rPh>
    <phoneticPr fontId="4"/>
  </si>
  <si>
    <t>調理法</t>
    <rPh sb="0" eb="3">
      <t>チョウリホウ</t>
    </rPh>
    <phoneticPr fontId="4"/>
  </si>
  <si>
    <t>商品名</t>
    <rPh sb="0" eb="3">
      <t>ショウヒンメイ</t>
    </rPh>
    <phoneticPr fontId="4"/>
  </si>
  <si>
    <t>コード</t>
  </si>
  <si>
    <t>発注金額合計</t>
    <rPh sb="0" eb="2">
      <t>ハッチュウ</t>
    </rPh>
    <rPh sb="2" eb="4">
      <t>キンガク</t>
    </rPh>
    <rPh sb="4" eb="6">
      <t>ゴウケイ</t>
    </rPh>
    <phoneticPr fontId="3"/>
  </si>
  <si>
    <t>発注数合計</t>
    <rPh sb="0" eb="2">
      <t>ハッチュウ</t>
    </rPh>
    <rPh sb="2" eb="3">
      <t>スウ</t>
    </rPh>
    <rPh sb="3" eb="5">
      <t>ゴウケイ</t>
    </rPh>
    <phoneticPr fontId="4"/>
  </si>
  <si>
    <t>施設名　　　</t>
    <rPh sb="0" eb="2">
      <t>シセツ</t>
    </rPh>
    <rPh sb="2" eb="3">
      <t>メイ</t>
    </rPh>
    <phoneticPr fontId="4"/>
  </si>
  <si>
    <t>☆色付けしてある商品は5人前以外の商品です　〔価格は税抜価格〕</t>
    <rPh sb="1" eb="2">
      <t>イロ</t>
    </rPh>
    <rPh sb="2" eb="3">
      <t>ツ</t>
    </rPh>
    <rPh sb="8" eb="10">
      <t>ショウヒン</t>
    </rPh>
    <rPh sb="12" eb="14">
      <t>ニンマエ</t>
    </rPh>
    <rPh sb="14" eb="16">
      <t>イガイ</t>
    </rPh>
    <rPh sb="17" eb="19">
      <t>ショウヒン</t>
    </rPh>
    <phoneticPr fontId="9"/>
  </si>
  <si>
    <t>包装形態</t>
    <rPh sb="0" eb="2">
      <t>ホウソウ</t>
    </rPh>
    <rPh sb="2" eb="4">
      <t>ケイタイ</t>
    </rPh>
    <phoneticPr fontId="4"/>
  </si>
  <si>
    <t>脱気</t>
  </si>
  <si>
    <t>真空</t>
  </si>
  <si>
    <t>HG豚やわらか煮</t>
  </si>
  <si>
    <t>HGソフトマーボ豆腐</t>
  </si>
  <si>
    <t>やわらか牛丼の素（5Ｐ）</t>
  </si>
  <si>
    <t>そのまま使える　ブロッコリー</t>
  </si>
  <si>
    <t>約3分</t>
  </si>
  <si>
    <t>冷凍　スナップえんどう</t>
  </si>
  <si>
    <t>インゲン2ｓ</t>
  </si>
  <si>
    <t>フレック　あわせるコーヒーゼリー</t>
  </si>
  <si>
    <t>和風ベースゼリー（柚子）</t>
  </si>
  <si>
    <t>ブルーベリーゼリー</t>
  </si>
  <si>
    <t>しっとり　まんじゅう（黒糖）</t>
  </si>
  <si>
    <t>含気</t>
  </si>
  <si>
    <t>焼きドーナツ25ｇ（チョコ味）</t>
  </si>
  <si>
    <t>焼きドーナツ25ｇ(豆乳）</t>
  </si>
  <si>
    <t>焼きドーナツ25ｇ(抹茶）</t>
  </si>
  <si>
    <t>備考欄</t>
    <rPh sb="0" eb="3">
      <t>ビコウラン</t>
    </rPh>
    <phoneticPr fontId="3"/>
  </si>
  <si>
    <t>㈱福祉開発研究所</t>
    <rPh sb="0" eb="8">
      <t>カブフクシカイハツケンキュウジョ</t>
    </rPh>
    <phoneticPr fontId="4"/>
  </si>
  <si>
    <t>FAX　03-6261-7651</t>
    <phoneticPr fontId="4"/>
  </si>
  <si>
    <t>発注日　       年　　　月　　　日</t>
    <rPh sb="0" eb="2">
      <t>ハッチュウ</t>
    </rPh>
    <rPh sb="2" eb="3">
      <t>ヒ</t>
    </rPh>
    <rPh sb="11" eb="12">
      <t>ネン</t>
    </rPh>
    <rPh sb="15" eb="16">
      <t>ツキ</t>
    </rPh>
    <rPh sb="19" eb="20">
      <t>ヒ</t>
    </rPh>
    <phoneticPr fontId="4"/>
  </si>
  <si>
    <t>LQ信州そば</t>
  </si>
  <si>
    <t>しっとりどら焼（カスタード）</t>
  </si>
  <si>
    <t>しっとりどら焼（こしあん）</t>
  </si>
  <si>
    <t>しっとりどら焼（抹茶あん）</t>
  </si>
  <si>
    <t>きみしぐれ</t>
  </si>
  <si>
    <t>和のパンケーキ（きなこ＆黒糖蜜）</t>
  </si>
  <si>
    <t>和のパンケーキ（抹茶クリーム）</t>
  </si>
  <si>
    <t>プチシュー</t>
  </si>
  <si>
    <t>いちごプチシュー</t>
  </si>
  <si>
    <t>チョコプチシュー</t>
  </si>
  <si>
    <t>抹茶のプチシュー</t>
  </si>
  <si>
    <t>ＨＧ緑色果実と野菜ゼリー乳酸菌入</t>
  </si>
  <si>
    <t>冷凍ゆでうどん</t>
  </si>
  <si>
    <t>≪主食・禁食≫</t>
  </si>
  <si>
    <t>≪おやつ≫</t>
  </si>
  <si>
    <t>≪汁物の具≫</t>
  </si>
  <si>
    <t>≪ムース食≫</t>
  </si>
  <si>
    <t>≪軟菜食≫</t>
  </si>
  <si>
    <t>枚</t>
  </si>
  <si>
    <t>（朝食セット⑨）シイラの胡麻ダレセット</t>
  </si>
  <si>
    <t>(朝食セット④）ボイル貝柱の中華あんセット</t>
  </si>
  <si>
    <t>HGセット　Nさんまの照り煮</t>
  </si>
  <si>
    <t>朝</t>
    <rPh sb="0" eb="1">
      <t>アサ</t>
    </rPh>
    <phoneticPr fontId="1"/>
  </si>
  <si>
    <t>昼</t>
    <rPh sb="0" eb="1">
      <t>ヒル</t>
    </rPh>
    <phoneticPr fontId="1"/>
  </si>
  <si>
    <t>約20分</t>
  </si>
  <si>
    <t>夕</t>
    <rPh sb="0" eb="1">
      <t>ユウ</t>
    </rPh>
    <phoneticPr fontId="1"/>
  </si>
  <si>
    <t>インゲンの利休和え</t>
  </si>
  <si>
    <t>キャベツとコーンのおかか和え</t>
  </si>
  <si>
    <t>参考
1人前
使用量</t>
    <rPh sb="0" eb="2">
      <t>サンコウ</t>
    </rPh>
    <rPh sb="4" eb="5">
      <t>ニン</t>
    </rPh>
    <rPh sb="5" eb="6">
      <t>マエ</t>
    </rPh>
    <rPh sb="7" eb="9">
      <t>シヨウ</t>
    </rPh>
    <rPh sb="9" eb="10">
      <t>リョウ</t>
    </rPh>
    <phoneticPr fontId="1"/>
  </si>
  <si>
    <t>みそ汁の具（玉ねぎ・小松菜）</t>
  </si>
  <si>
    <t>（金）</t>
    <rPh sb="1" eb="2">
      <t>キン</t>
    </rPh>
    <phoneticPr fontId="1"/>
  </si>
  <si>
    <t>（火）</t>
    <rPh sb="1" eb="2">
      <t>カ</t>
    </rPh>
    <phoneticPr fontId="1"/>
  </si>
  <si>
    <t>ひよこ豆</t>
  </si>
  <si>
    <t>(朝食セット⑤）玉子焼きトマトソースセット</t>
  </si>
  <si>
    <t>（朝食セット⑧）サーモンマリネセット</t>
  </si>
  <si>
    <t>HGセット　Nにしんの煮付け</t>
  </si>
  <si>
    <t>HGセット　Nおでん</t>
  </si>
  <si>
    <t>HGセット　N豆腐バーグ</t>
  </si>
  <si>
    <t>HGセット  N牛焼肉</t>
  </si>
  <si>
    <r>
      <t>・「ごま豆腐」は1本の棒状(写真①)で納品するため、</t>
    </r>
    <r>
      <rPr>
        <b/>
        <sz val="14"/>
        <color indexed="10"/>
        <rFont val="ＭＳ Ｐゴシック"/>
        <family val="3"/>
        <charset val="128"/>
      </rPr>
      <t/>
    </r>
    <rPh sb="9" eb="10">
      <t>ホン</t>
    </rPh>
    <rPh sb="11" eb="12">
      <t>ボウ</t>
    </rPh>
    <rPh sb="12" eb="13">
      <t>ジョウ</t>
    </rPh>
    <rPh sb="14" eb="16">
      <t>シャシン</t>
    </rPh>
    <rPh sb="19" eb="21">
      <t>ノウヒン</t>
    </rPh>
    <phoneticPr fontId="3"/>
  </si>
  <si>
    <r>
      <rPr>
        <b/>
        <sz val="14"/>
        <color indexed="10"/>
        <rFont val="ＭＳ Ｐゴシック"/>
        <family val="3"/>
        <charset val="128"/>
      </rPr>
      <t>　　10等分</t>
    </r>
    <r>
      <rPr>
        <sz val="14"/>
        <color indexed="8"/>
        <rFont val="ＭＳ Ｐゴシック"/>
        <family val="3"/>
        <charset val="128"/>
      </rPr>
      <t>にカットして頂きます。</t>
    </r>
    <phoneticPr fontId="3"/>
  </si>
  <si>
    <r>
      <rPr>
        <u/>
        <sz val="14"/>
        <color indexed="8"/>
        <rFont val="ＭＳ Ｐゴシック"/>
        <family val="3"/>
        <charset val="128"/>
      </rPr>
      <t>・解凍は</t>
    </r>
    <r>
      <rPr>
        <b/>
        <u/>
        <sz val="14"/>
        <color indexed="10"/>
        <rFont val="ＭＳ Ｐゴシック"/>
        <family val="3"/>
        <charset val="128"/>
      </rPr>
      <t>流水解凍</t>
    </r>
    <r>
      <rPr>
        <sz val="14"/>
        <rFont val="ＭＳ Ｐゴシック"/>
        <family val="3"/>
        <charset val="128"/>
      </rPr>
      <t>です。解凍後、カットしていきます。</t>
    </r>
    <rPh sb="1" eb="3">
      <t>カイトウ</t>
    </rPh>
    <rPh sb="4" eb="8">
      <t>リュウスイカイトウ</t>
    </rPh>
    <rPh sb="11" eb="13">
      <t>カイトウ</t>
    </rPh>
    <rPh sb="13" eb="14">
      <t>ゴ</t>
    </rPh>
    <phoneticPr fontId="3"/>
  </si>
  <si>
    <r>
      <t>※一度、冷蔵庫で冷やすとカットしやすくなります。</t>
    </r>
    <r>
      <rPr>
        <u/>
        <sz val="14"/>
        <color indexed="8"/>
        <rFont val="ＭＳ Ｐゴシック"/>
        <family val="3"/>
        <charset val="128"/>
      </rPr>
      <t/>
    </r>
    <phoneticPr fontId="3"/>
  </si>
  <si>
    <r>
      <t>　冷蔵庫で冷やす時間の目安は</t>
    </r>
    <r>
      <rPr>
        <b/>
        <sz val="14"/>
        <color indexed="10"/>
        <rFont val="ＭＳ Ｐゴシック"/>
        <family val="3"/>
        <charset val="128"/>
      </rPr>
      <t>30分</t>
    </r>
    <r>
      <rPr>
        <sz val="14"/>
        <color indexed="8"/>
        <rFont val="ＭＳ Ｐゴシック"/>
        <family val="3"/>
        <charset val="128"/>
      </rPr>
      <t>です。</t>
    </r>
    <phoneticPr fontId="3"/>
  </si>
  <si>
    <r>
      <t>　　　　　　</t>
    </r>
    <r>
      <rPr>
        <u/>
        <sz val="11"/>
        <rFont val="ＭＳ Ｐゴシック"/>
        <family val="3"/>
        <charset val="128"/>
      </rPr>
      <t/>
    </r>
    <phoneticPr fontId="3"/>
  </si>
  <si>
    <t>☆カット方法☆</t>
    <rPh sb="4" eb="6">
      <t>ホウホウ</t>
    </rPh>
    <phoneticPr fontId="3"/>
  </si>
  <si>
    <t>①解凍した「ごま豆腐」をまな板に取り出します。(写真①)</t>
    <rPh sb="1" eb="3">
      <t>カイトウ</t>
    </rPh>
    <rPh sb="8" eb="10">
      <t>ドウフ</t>
    </rPh>
    <rPh sb="14" eb="15">
      <t>イタ</t>
    </rPh>
    <rPh sb="16" eb="17">
      <t>ト</t>
    </rPh>
    <rPh sb="18" eb="19">
      <t>ダ</t>
    </rPh>
    <rPh sb="24" eb="26">
      <t>シャシン</t>
    </rPh>
    <phoneticPr fontId="3"/>
  </si>
  <si>
    <t>②10等分になるようにカットしていきます。(写真②)</t>
    <rPh sb="3" eb="5">
      <t>トウブン</t>
    </rPh>
    <rPh sb="22" eb="24">
      <t>シャシン</t>
    </rPh>
    <phoneticPr fontId="3"/>
  </si>
  <si>
    <t>☆10等分のカットが難しい場合</t>
    <rPh sb="3" eb="5">
      <t>トウブン</t>
    </rPh>
    <rPh sb="10" eb="11">
      <t>ムズカ</t>
    </rPh>
    <rPh sb="13" eb="15">
      <t>バアイ</t>
    </rPh>
    <phoneticPr fontId="3"/>
  </si>
  <si>
    <t>取り出した容器にカット位置の目安を付けた「ものさし」を</t>
    <phoneticPr fontId="3"/>
  </si>
  <si>
    <t>作りましょう。(写真③)</t>
    <phoneticPr fontId="3"/>
  </si>
  <si>
    <t>1本の長さは「23.5ｃｍ」のため、1人前分の「約2.3㎝」おきに</t>
    <phoneticPr fontId="3"/>
  </si>
  <si>
    <t>印をつけ、カットをしていくと上手にカットができます。</t>
    <phoneticPr fontId="3"/>
  </si>
  <si>
    <t>さつま揚げとじゃが芋の煮物</t>
  </si>
  <si>
    <t>いんげん生姜醤油和え</t>
  </si>
  <si>
    <t>金時人参入りなます</t>
  </si>
  <si>
    <t>イワシとごぼうの甘露煮</t>
  </si>
  <si>
    <t>茄子のみょうが煮</t>
  </si>
  <si>
    <t>グリンピースの玉子和え</t>
  </si>
  <si>
    <t>タンドリー（インド風香味）チキン</t>
  </si>
  <si>
    <t>菜の花とキャベツのわさびマヨ和え</t>
  </si>
  <si>
    <t>ごま豆腐</t>
  </si>
  <si>
    <t>SMまるいたまごやき50ｇ</t>
  </si>
  <si>
    <t>玉葱と人参のマリネ</t>
  </si>
  <si>
    <t>ひじきの煮物</t>
  </si>
  <si>
    <t>野菜天キット3種4品（5人前）</t>
  </si>
  <si>
    <t>人前</t>
  </si>
  <si>
    <t>かに風味蒲鉾フレーク</t>
  </si>
  <si>
    <t>みたらしおじゃが</t>
  </si>
  <si>
    <t>湯葉入りチンゲン菜</t>
  </si>
  <si>
    <t>黄金かれいおろし煮</t>
  </si>
  <si>
    <t>高野豆腐の田舎煮</t>
  </si>
  <si>
    <t>ほうれん草の紫蘇の実和え</t>
  </si>
  <si>
    <t>豆のトマトソース煮込み</t>
  </si>
  <si>
    <t>ささがきごぼうサラダ</t>
  </si>
  <si>
    <t>梅春雨</t>
  </si>
  <si>
    <t>やわらか煮魚　白身魚の野菜あんかけ</t>
  </si>
  <si>
    <t>流水解凍後湯煎</t>
  </si>
  <si>
    <t>小さなねぎ焼</t>
  </si>
  <si>
    <t>和風豚角煮</t>
  </si>
  <si>
    <t>五目厚焼き玉子</t>
  </si>
  <si>
    <t>里芋和風サラダ</t>
  </si>
  <si>
    <t>ホキの幽庵焼き</t>
  </si>
  <si>
    <t>切干大根と紫玉葱のさっぱり和え</t>
  </si>
  <si>
    <t>中華風もやし炒め</t>
  </si>
  <si>
    <t>チキンのホワイトシチュー</t>
  </si>
  <si>
    <t>ほうれん草のソテー</t>
  </si>
  <si>
    <t>のり豆</t>
  </si>
  <si>
    <t>たらチーズ衣焼き</t>
  </si>
  <si>
    <t>キャベツとソーセージの炒め物</t>
  </si>
  <si>
    <t>子持ち木耳</t>
  </si>
  <si>
    <t>海老団子と野菜の炒め煮</t>
  </si>
  <si>
    <t>ほうれん草の磯部和え</t>
  </si>
  <si>
    <t>関西風玉子巻</t>
  </si>
  <si>
    <t>さばいしる干し焼（刻みねぎ入り）</t>
  </si>
  <si>
    <t>かぼちゃいとこ煮</t>
  </si>
  <si>
    <t>豆腐入りハンバーグ</t>
  </si>
  <si>
    <t>かに風味サラダ</t>
  </si>
  <si>
    <t>春雨の炒め煮</t>
  </si>
  <si>
    <t>SM　シェフズ　スクランブル</t>
  </si>
  <si>
    <t>コールスロー　サラダ</t>
  </si>
  <si>
    <t>ポークチャップ</t>
  </si>
  <si>
    <t>かぶのクリーム煮</t>
  </si>
  <si>
    <t>おくら磯わさび風味</t>
  </si>
  <si>
    <t>あぶらかれい味噌焼き</t>
  </si>
  <si>
    <t>鶏そぼろとチンゲン菜の中華あんかけ</t>
  </si>
  <si>
    <t>あみの甘露煮</t>
  </si>
  <si>
    <t>ｶﾆかま入かに風味さつま揚昆布仕立</t>
  </si>
  <si>
    <t>からし菜のツナ和え</t>
  </si>
  <si>
    <t>しそ昆布</t>
  </si>
  <si>
    <t>さわらハーブ衣焼き</t>
  </si>
  <si>
    <t>キャベツと人参のサラダ</t>
  </si>
  <si>
    <t>豆乳入りしっとり卯の花</t>
  </si>
  <si>
    <t>牛肉コロッケ</t>
  </si>
  <si>
    <t>ＪＧﾂﾝｸﾞﾝﾌﾞﾙｽﾄ　ｽﾗｲｽ(薄切りｿｰｾｰｼﾞ）</t>
  </si>
  <si>
    <t>茄子の彩り中華ドレッシング</t>
  </si>
  <si>
    <t>ほうれん草のごまあえ</t>
  </si>
  <si>
    <t>味噌汁の具（ほうれん草、油揚げ）</t>
  </si>
  <si>
    <t>味噌汁の具（大根、わかめ）</t>
  </si>
  <si>
    <t>(朝食セット⑥）ミートボールデミグラスソースセット</t>
  </si>
  <si>
    <t>SGセット　N牛ごぼう煮</t>
  </si>
  <si>
    <t>SGセット　Nさばのトマトソース</t>
  </si>
  <si>
    <t>（朝食セット⑩）鶏肉の銀あんセット</t>
  </si>
  <si>
    <t>うなぎの蒲焼きセット</t>
  </si>
  <si>
    <t>SGセット　Nオムレツプレート</t>
  </si>
  <si>
    <t>(朝食セット②）サワラの柚子ポン酢セット</t>
  </si>
  <si>
    <t>SGセット　N豚肉の生姜焼き風</t>
  </si>
  <si>
    <t>SGセット　Nカレイの煮付け</t>
  </si>
  <si>
    <t>SGセット　N鮭の西京味噌だれ</t>
  </si>
  <si>
    <t>豚角煮セット</t>
  </si>
  <si>
    <t>SGセット　Ｎチキンのねぎ塩たれ</t>
  </si>
  <si>
    <t>SGセット　Nさわらのブイヤベース</t>
  </si>
  <si>
    <t>海老旨煮セット</t>
  </si>
  <si>
    <t>SGセット　Ｎビーフステーキ風</t>
  </si>
  <si>
    <t>SGセット　N酢豚</t>
  </si>
  <si>
    <t>ぶり大根セット</t>
  </si>
  <si>
    <t>HGセット　N洋食プレート</t>
  </si>
  <si>
    <t>すき焼き弁当</t>
  </si>
  <si>
    <t>HGセット　N白身魚の中華あん</t>
  </si>
  <si>
    <t>HGセット　Nあじの南蛮漬け</t>
  </si>
  <si>
    <t>HGセット　Nホワイトシチュー</t>
  </si>
  <si>
    <t>味噌カツ弁当</t>
  </si>
  <si>
    <t>いわしのつみれ焼き弁当</t>
  </si>
  <si>
    <t>HGセット  N鶏の照焼き風</t>
  </si>
  <si>
    <t>HGセット　Nさばの味噌煮</t>
  </si>
  <si>
    <t>HGセット　N厚揚げの彩り炒め</t>
  </si>
  <si>
    <t>めぬけのバター醤油風味弁当</t>
  </si>
  <si>
    <t>HGセット　N豚肉の味噌漬け焼き</t>
  </si>
  <si>
    <t>酢豚弁当</t>
  </si>
  <si>
    <t>とんかつ弁当</t>
  </si>
  <si>
    <t>HGセット　N肉じゃが</t>
  </si>
  <si>
    <t>鮭のチャンチャン焼き風弁当</t>
  </si>
  <si>
    <r>
      <rPr>
        <b/>
        <sz val="48"/>
        <rFont val="ＭＳ Ｐゴシック"/>
        <family val="3"/>
        <charset val="128"/>
      </rPr>
      <t>発注書</t>
    </r>
    <r>
      <rPr>
        <b/>
        <sz val="36"/>
        <rFont val="ＭＳ Ｐゴシック"/>
        <family val="3"/>
        <charset val="128"/>
      </rPr>
      <t>（8/26-9/1）</t>
    </r>
    <phoneticPr fontId="4"/>
  </si>
  <si>
    <r>
      <rPr>
        <b/>
        <sz val="28"/>
        <rFont val="ＭＳ Ｐゴシック"/>
        <family val="3"/>
        <charset val="128"/>
      </rPr>
      <t>※締切日➡</t>
    </r>
    <r>
      <rPr>
        <b/>
        <sz val="36"/>
        <rFont val="ＭＳ Ｐゴシック"/>
        <family val="3"/>
        <charset val="128"/>
      </rPr>
      <t xml:space="preserve">  8/17（月）</t>
    </r>
    <rPh sb="1" eb="5">
      <t>シメキリビヤジルシ</t>
    </rPh>
    <rPh sb="12" eb="13">
      <t>ゲツ</t>
    </rPh>
    <phoneticPr fontId="4"/>
  </si>
  <si>
    <t>うどんつゆは</t>
    <phoneticPr fontId="3"/>
  </si>
  <si>
    <t>施設様でご用意ください</t>
    <rPh sb="0" eb="2">
      <t>シセツ</t>
    </rPh>
    <rPh sb="2" eb="3">
      <t>サマ</t>
    </rPh>
    <rPh sb="5" eb="7">
      <t>ヨウイ</t>
    </rPh>
    <phoneticPr fontId="3"/>
  </si>
  <si>
    <t>オプション（追加料金）</t>
    <rPh sb="6" eb="10">
      <t>ツイカリョウキン</t>
    </rPh>
    <phoneticPr fontId="3"/>
  </si>
  <si>
    <t>うどんの付け合わせ</t>
    <rPh sb="4" eb="5">
      <t>ツ</t>
    </rPh>
    <rPh sb="6" eb="7">
      <t>ア</t>
    </rPh>
    <phoneticPr fontId="3"/>
  </si>
  <si>
    <t>コロッケの付け合わせ</t>
    <rPh sb="5" eb="6">
      <t>ツ</t>
    </rPh>
    <rPh sb="7" eb="8">
      <t>ア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</si>
</sst>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¥&quot;#,##0;&quot;¥&quot;\-#,##0"/>
    <numFmt numFmtId="6" formatCode="&quot;¥&quot;#,##0;[Red]&quot;¥&quot;\-#,##0"/>
    <numFmt numFmtId="176" formatCode="0_);[Red]\(0\)"/>
    <numFmt numFmtId="177" formatCode="0&quot;人分&quot;"/>
    <numFmt numFmtId="178" formatCode="#&quot;人前&quot;"/>
    <numFmt numFmtId="179" formatCode="0&quot;g&quot;"/>
    <numFmt numFmtId="180" formatCode="&quot;（&quot;@&quot;）&quot;"/>
    <numFmt numFmtId="181" formatCode="d&quot;日&quot;"/>
    <numFmt numFmtId="182" formatCode="&quot;納品日：&quot;yyyy&quot;年&quot;m&quot;月&quot;d&quot;日&quot;"/>
    <numFmt numFmtId="183" formatCode="General&quot;g&quot;"/>
  </numFmts>
  <fonts count="4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1"/>
      <name val="ＭＳ 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28"/>
      <color indexed="8"/>
      <name val="ＭＳ Ｐゴシック"/>
      <family val="3"/>
      <charset val="128"/>
    </font>
    <font>
      <b/>
      <sz val="28"/>
      <color indexed="8"/>
      <name val="ＭＳ Ｐゴシック"/>
      <family val="3"/>
      <charset val="128"/>
    </font>
    <font>
      <b/>
      <sz val="48"/>
      <name val="ＭＳ Ｐゴシック"/>
      <family val="3"/>
      <charset val="128"/>
    </font>
    <font>
      <b/>
      <u/>
      <sz val="28"/>
      <name val="ＭＳ Ｐゴシック"/>
      <family val="3"/>
      <charset val="128"/>
    </font>
    <font>
      <sz val="3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b/>
      <sz val="26"/>
      <color indexed="8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u/>
      <sz val="14"/>
      <color indexed="8"/>
      <name val="ＭＳ Ｐゴシック"/>
      <family val="3"/>
      <charset val="128"/>
    </font>
    <font>
      <b/>
      <u/>
      <sz val="14"/>
      <color indexed="1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2"/>
      <color rgb="FFFF0000"/>
      <name val="HGP創英角ﾎﾟｯﾌﾟ体"/>
      <family val="3"/>
      <charset val="128"/>
    </font>
    <font>
      <sz val="26"/>
      <color rgb="FFFF0000"/>
      <name val="HGP創英角ﾎﾟｯﾌﾟ体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28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2" fillId="0" borderId="0"/>
    <xf numFmtId="0" fontId="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" fillId="0" borderId="0"/>
    <xf numFmtId="0" fontId="32" fillId="0" borderId="0">
      <alignment vertical="center"/>
    </xf>
    <xf numFmtId="0" fontId="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273">
    <xf numFmtId="0" fontId="0" fillId="0" borderId="0" xfId="0"/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6" fontId="6" fillId="0" borderId="0" xfId="0" applyNumberFormat="1" applyFont="1" applyAlignment="1">
      <alignment vertical="center" shrinkToFi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176" fontId="14" fillId="0" borderId="4" xfId="0" applyNumberFormat="1" applyFont="1" applyBorder="1" applyAlignment="1" applyProtection="1">
      <alignment vertical="center" shrinkToFit="1"/>
      <protection locked="0"/>
    </xf>
    <xf numFmtId="176" fontId="14" fillId="0" borderId="5" xfId="0" applyNumberFormat="1" applyFont="1" applyBorder="1" applyAlignment="1" applyProtection="1">
      <alignment vertical="center" shrinkToFit="1"/>
      <protection locked="0"/>
    </xf>
    <xf numFmtId="0" fontId="13" fillId="0" borderId="0" xfId="0" applyFont="1" applyAlignment="1">
      <alignment vertical="center" shrinkToFit="1"/>
    </xf>
    <xf numFmtId="176" fontId="14" fillId="0" borderId="6" xfId="0" applyNumberFormat="1" applyFont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center" vertical="center" shrinkToFit="1"/>
    </xf>
    <xf numFmtId="176" fontId="11" fillId="0" borderId="0" xfId="0" applyNumberFormat="1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6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/>
    <xf numFmtId="0" fontId="16" fillId="0" borderId="2" xfId="0" applyFont="1" applyBorder="1" applyAlignment="1">
      <alignment vertical="center"/>
    </xf>
    <xf numFmtId="0" fontId="10" fillId="0" borderId="0" xfId="0" applyFont="1" applyAlignment="1">
      <alignment horizontal="left" shrinkToFit="1"/>
    </xf>
    <xf numFmtId="0" fontId="10" fillId="0" borderId="3" xfId="0" applyFont="1" applyBorder="1"/>
    <xf numFmtId="0" fontId="10" fillId="2" borderId="0" xfId="0" applyFont="1" applyFill="1"/>
    <xf numFmtId="0" fontId="11" fillId="0" borderId="7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8" xfId="0" applyFont="1" applyBorder="1" applyAlignment="1">
      <alignment vertical="center" shrinkToFit="1"/>
    </xf>
    <xf numFmtId="182" fontId="10" fillId="0" borderId="9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shrinkToFit="1"/>
    </xf>
    <xf numFmtId="0" fontId="17" fillId="0" borderId="0" xfId="0" applyFont="1" applyAlignment="1">
      <alignment horizontal="center" vertical="center" shrinkToFit="1"/>
    </xf>
    <xf numFmtId="0" fontId="16" fillId="0" borderId="3" xfId="0" applyFont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1" fillId="0" borderId="10" xfId="0" applyFont="1" applyBorder="1" applyAlignment="1">
      <alignment horizontal="center" vertical="center" shrinkToFit="1"/>
    </xf>
    <xf numFmtId="5" fontId="11" fillId="0" borderId="8" xfId="0" applyNumberFormat="1" applyFont="1" applyBorder="1" applyAlignment="1">
      <alignment vertical="center" shrinkToFit="1"/>
    </xf>
    <xf numFmtId="14" fontId="11" fillId="0" borderId="0" xfId="0" applyNumberFormat="1" applyFont="1" applyAlignment="1">
      <alignment vertical="center" shrinkToFit="1"/>
    </xf>
    <xf numFmtId="0" fontId="10" fillId="0" borderId="11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0" fillId="0" borderId="13" xfId="0" applyFont="1" applyBorder="1" applyAlignment="1">
      <alignment vertical="center" shrinkToFit="1"/>
    </xf>
    <xf numFmtId="0" fontId="18" fillId="2" borderId="0" xfId="0" applyFont="1" applyFill="1" applyAlignment="1">
      <alignment vertical="center"/>
    </xf>
    <xf numFmtId="6" fontId="12" fillId="0" borderId="0" xfId="0" applyNumberFormat="1" applyFont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181" fontId="17" fillId="0" borderId="14" xfId="0" applyNumberFormat="1" applyFont="1" applyBorder="1" applyAlignment="1">
      <alignment horizontal="center" vertical="center" shrinkToFit="1"/>
    </xf>
    <xf numFmtId="180" fontId="17" fillId="0" borderId="14" xfId="0" applyNumberFormat="1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181" fontId="17" fillId="0" borderId="0" xfId="0" applyNumberFormat="1" applyFont="1" applyAlignment="1">
      <alignment horizontal="center" vertical="center" shrinkToFit="1"/>
    </xf>
    <xf numFmtId="181" fontId="17" fillId="0" borderId="0" xfId="0" applyNumberFormat="1" applyFont="1" applyAlignment="1">
      <alignment vertical="center" textRotation="255" shrinkToFit="1"/>
    </xf>
    <xf numFmtId="181" fontId="17" fillId="0" borderId="14" xfId="0" applyNumberFormat="1" applyFont="1" applyBorder="1" applyAlignment="1">
      <alignment horizontal="center" vertical="center" textRotation="255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176" fontId="11" fillId="0" borderId="1" xfId="0" applyNumberFormat="1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2" borderId="19" xfId="0" applyFont="1" applyFill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shrinkToFit="1"/>
    </xf>
    <xf numFmtId="176" fontId="14" fillId="0" borderId="26" xfId="0" applyNumberFormat="1" applyFont="1" applyBorder="1" applyAlignment="1" applyProtection="1">
      <alignment vertical="center" shrinkToFit="1"/>
      <protection locked="0"/>
    </xf>
    <xf numFmtId="0" fontId="21" fillId="0" borderId="9" xfId="0" applyFont="1" applyBorder="1" applyAlignment="1">
      <alignment horizontal="center"/>
    </xf>
    <xf numFmtId="0" fontId="22" fillId="0" borderId="27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0" fontId="21" fillId="2" borderId="18" xfId="0" applyFont="1" applyFill="1" applyBorder="1" applyAlignment="1">
      <alignment horizontal="center" vertical="center" shrinkToFit="1"/>
    </xf>
    <xf numFmtId="176" fontId="14" fillId="0" borderId="29" xfId="0" applyNumberFormat="1" applyFont="1" applyBorder="1" applyAlignment="1" applyProtection="1">
      <alignment vertical="center" shrinkToFit="1"/>
      <protection locked="0"/>
    </xf>
    <xf numFmtId="0" fontId="6" fillId="0" borderId="0" xfId="0" applyFont="1" applyBorder="1" applyAlignment="1">
      <alignment vertical="center" shrinkToFit="1"/>
    </xf>
    <xf numFmtId="0" fontId="21" fillId="3" borderId="19" xfId="0" applyFont="1" applyFill="1" applyBorder="1" applyAlignment="1">
      <alignment horizontal="center" vertical="center" shrinkToFit="1"/>
    </xf>
    <xf numFmtId="0" fontId="21" fillId="2" borderId="6" xfId="0" applyFont="1" applyFill="1" applyBorder="1" applyAlignment="1">
      <alignment horizontal="center" vertical="center" shrinkToFit="1"/>
    </xf>
    <xf numFmtId="176" fontId="24" fillId="0" borderId="4" xfId="0" applyNumberFormat="1" applyFont="1" applyBorder="1" applyAlignment="1" applyProtection="1">
      <alignment vertical="center" shrinkToFit="1"/>
      <protection locked="0"/>
    </xf>
    <xf numFmtId="176" fontId="24" fillId="0" borderId="5" xfId="0" applyNumberFormat="1" applyFont="1" applyBorder="1" applyAlignment="1" applyProtection="1">
      <alignment vertical="center" shrinkToFit="1"/>
      <protection locked="0"/>
    </xf>
    <xf numFmtId="176" fontId="25" fillId="0" borderId="4" xfId="0" applyNumberFormat="1" applyFont="1" applyBorder="1" applyAlignment="1" applyProtection="1">
      <alignment vertical="center" shrinkToFit="1"/>
      <protection locked="0"/>
    </xf>
    <xf numFmtId="176" fontId="25" fillId="0" borderId="6" xfId="0" applyNumberFormat="1" applyFont="1" applyBorder="1" applyAlignment="1" applyProtection="1">
      <alignment vertical="center" shrinkToFit="1"/>
      <protection locked="0"/>
    </xf>
    <xf numFmtId="176" fontId="25" fillId="0" borderId="4" xfId="0" applyNumberFormat="1" applyFont="1" applyBorder="1" applyAlignment="1" applyProtection="1">
      <alignment vertical="center" wrapText="1" shrinkToFit="1"/>
      <protection locked="0"/>
    </xf>
    <xf numFmtId="176" fontId="23" fillId="0" borderId="4" xfId="0" applyNumberFormat="1" applyFont="1" applyBorder="1" applyAlignment="1" applyProtection="1">
      <alignment vertical="center" wrapText="1" shrinkToFit="1"/>
      <protection locked="0"/>
    </xf>
    <xf numFmtId="176" fontId="14" fillId="0" borderId="30" xfId="0" applyNumberFormat="1" applyFont="1" applyBorder="1" applyAlignment="1" applyProtection="1">
      <alignment vertical="center" shrinkToFit="1"/>
      <protection locked="0"/>
    </xf>
    <xf numFmtId="0" fontId="33" fillId="0" borderId="0" xfId="13" applyFont="1">
      <alignment vertical="center"/>
    </xf>
    <xf numFmtId="0" fontId="34" fillId="0" borderId="0" xfId="13" applyFont="1">
      <alignment vertical="center"/>
    </xf>
    <xf numFmtId="0" fontId="32" fillId="0" borderId="0" xfId="13">
      <alignment vertical="center"/>
    </xf>
    <xf numFmtId="0" fontId="35" fillId="0" borderId="0" xfId="13" applyFont="1">
      <alignment vertical="center"/>
    </xf>
    <xf numFmtId="0" fontId="36" fillId="0" borderId="0" xfId="13" applyFont="1" applyAlignment="1">
      <alignment vertical="center" wrapText="1"/>
    </xf>
    <xf numFmtId="0" fontId="35" fillId="0" borderId="0" xfId="13" applyFont="1" applyAlignment="1"/>
    <xf numFmtId="0" fontId="37" fillId="0" borderId="0" xfId="13" applyFont="1" applyAlignment="1">
      <alignment horizontal="left" vertical="center" wrapText="1"/>
    </xf>
    <xf numFmtId="0" fontId="32" fillId="0" borderId="0" xfId="13" applyAlignment="1">
      <alignment horizontal="right" vertical="center"/>
    </xf>
    <xf numFmtId="0" fontId="2" fillId="0" borderId="0" xfId="13" applyFont="1" applyAlignment="1">
      <alignment horizontal="left" vertical="center" shrinkToFit="1"/>
    </xf>
    <xf numFmtId="183" fontId="2" fillId="0" borderId="0" xfId="13" applyNumberFormat="1" applyFont="1" applyAlignment="1">
      <alignment horizontal="right" vertical="center" shrinkToFit="1"/>
    </xf>
    <xf numFmtId="0" fontId="38" fillId="0" borderId="0" xfId="13" applyFont="1" applyAlignment="1">
      <alignment horizontal="left"/>
    </xf>
    <xf numFmtId="0" fontId="35" fillId="0" borderId="0" xfId="13" applyFont="1" applyAlignment="1">
      <alignment vertical="center" wrapText="1"/>
    </xf>
    <xf numFmtId="0" fontId="39" fillId="0" borderId="0" xfId="13" applyFont="1" applyAlignment="1">
      <alignment horizontal="left"/>
    </xf>
    <xf numFmtId="0" fontId="35" fillId="0" borderId="0" xfId="4" applyFont="1">
      <alignment vertical="center"/>
    </xf>
    <xf numFmtId="0" fontId="40" fillId="0" borderId="0" xfId="13" applyFont="1" applyAlignment="1">
      <alignment vertical="center" wrapText="1"/>
    </xf>
    <xf numFmtId="0" fontId="40" fillId="0" borderId="0" xfId="13" applyFont="1">
      <alignment vertical="center"/>
    </xf>
    <xf numFmtId="0" fontId="41" fillId="0" borderId="0" xfId="4" applyFont="1">
      <alignment vertical="center"/>
    </xf>
    <xf numFmtId="0" fontId="38" fillId="0" borderId="0" xfId="4" applyFont="1">
      <alignment vertical="center"/>
    </xf>
    <xf numFmtId="0" fontId="32" fillId="0" borderId="0" xfId="4">
      <alignment vertical="center"/>
    </xf>
    <xf numFmtId="0" fontId="42" fillId="0" borderId="0" xfId="4" applyFont="1" applyAlignment="1"/>
    <xf numFmtId="0" fontId="13" fillId="0" borderId="28" xfId="0" applyFont="1" applyBorder="1" applyAlignment="1">
      <alignment horizontal="left" vertical="center" shrinkToFit="1"/>
    </xf>
    <xf numFmtId="0" fontId="11" fillId="0" borderId="28" xfId="0" applyFont="1" applyBorder="1" applyAlignment="1">
      <alignment horizontal="left" vertical="center" shrinkToFit="1"/>
    </xf>
    <xf numFmtId="0" fontId="11" fillId="0" borderId="28" xfId="0" applyFont="1" applyBorder="1" applyAlignment="1">
      <alignment horizontal="left" vertical="center"/>
    </xf>
    <xf numFmtId="0" fontId="11" fillId="0" borderId="31" xfId="0" applyFont="1" applyBorder="1" applyAlignment="1">
      <alignment horizontal="right" vertical="center" shrinkToFit="1"/>
    </xf>
    <xf numFmtId="0" fontId="11" fillId="0" borderId="32" xfId="0" applyFont="1" applyBorder="1" applyAlignment="1">
      <alignment horizontal="left" vertical="center" shrinkToFit="1"/>
    </xf>
    <xf numFmtId="179" fontId="11" fillId="0" borderId="28" xfId="0" applyNumberFormat="1" applyFont="1" applyBorder="1" applyAlignment="1">
      <alignment horizontal="left" vertical="center" shrinkToFit="1"/>
    </xf>
    <xf numFmtId="178" fontId="11" fillId="0" borderId="28" xfId="0" applyNumberFormat="1" applyFont="1" applyBorder="1" applyAlignment="1">
      <alignment horizontal="right" vertical="center" shrinkToFit="1"/>
    </xf>
    <xf numFmtId="176" fontId="14" fillId="0" borderId="28" xfId="0" applyNumberFormat="1" applyFont="1" applyBorder="1" applyAlignment="1" applyProtection="1">
      <alignment vertical="center" shrinkToFit="1"/>
      <protection locked="0"/>
    </xf>
    <xf numFmtId="177" fontId="13" fillId="0" borderId="28" xfId="0" applyNumberFormat="1" applyFont="1" applyBorder="1" applyAlignment="1">
      <alignment vertical="center" shrinkToFit="1"/>
    </xf>
    <xf numFmtId="6" fontId="11" fillId="0" borderId="28" xfId="1" applyFont="1" applyFill="1" applyBorder="1" applyAlignment="1" applyProtection="1">
      <alignment horizontal="center" vertical="center" shrinkToFit="1"/>
    </xf>
    <xf numFmtId="5" fontId="13" fillId="0" borderId="28" xfId="0" applyNumberFormat="1" applyFont="1" applyBorder="1" applyAlignment="1">
      <alignment vertical="center" shrinkToFit="1"/>
    </xf>
    <xf numFmtId="0" fontId="13" fillId="0" borderId="4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/>
    </xf>
    <xf numFmtId="0" fontId="11" fillId="0" borderId="33" xfId="0" applyFont="1" applyBorder="1" applyAlignment="1">
      <alignment horizontal="right" vertical="center" shrinkToFit="1"/>
    </xf>
    <xf numFmtId="0" fontId="11" fillId="0" borderId="34" xfId="0" applyFont="1" applyBorder="1" applyAlignment="1">
      <alignment horizontal="left" vertical="center" shrinkToFit="1"/>
    </xf>
    <xf numFmtId="179" fontId="11" fillId="0" borderId="4" xfId="0" applyNumberFormat="1" applyFont="1" applyBorder="1" applyAlignment="1">
      <alignment horizontal="left" vertical="center" shrinkToFit="1"/>
    </xf>
    <xf numFmtId="178" fontId="11" fillId="0" borderId="4" xfId="0" applyNumberFormat="1" applyFont="1" applyBorder="1" applyAlignment="1">
      <alignment horizontal="right" vertical="center" shrinkToFit="1"/>
    </xf>
    <xf numFmtId="177" fontId="13" fillId="0" borderId="4" xfId="0" applyNumberFormat="1" applyFont="1" applyBorder="1" applyAlignment="1">
      <alignment vertical="center" shrinkToFit="1"/>
    </xf>
    <xf numFmtId="6" fontId="11" fillId="0" borderId="4" xfId="1" applyFont="1" applyFill="1" applyBorder="1" applyAlignment="1" applyProtection="1">
      <alignment horizontal="center" vertical="center" shrinkToFit="1"/>
    </xf>
    <xf numFmtId="5" fontId="13" fillId="0" borderId="4" xfId="0" applyNumberFormat="1" applyFont="1" applyBorder="1" applyAlignment="1">
      <alignment vertical="center" shrinkToFit="1"/>
    </xf>
    <xf numFmtId="0" fontId="13" fillId="0" borderId="5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left" vertical="center"/>
    </xf>
    <xf numFmtId="0" fontId="11" fillId="0" borderId="35" xfId="0" applyFont="1" applyBorder="1" applyAlignment="1">
      <alignment horizontal="right" vertical="center" shrinkToFit="1"/>
    </xf>
    <xf numFmtId="0" fontId="11" fillId="0" borderId="36" xfId="0" applyFont="1" applyBorder="1" applyAlignment="1">
      <alignment horizontal="left" vertical="center" shrinkToFit="1"/>
    </xf>
    <xf numFmtId="179" fontId="11" fillId="0" borderId="5" xfId="0" applyNumberFormat="1" applyFont="1" applyBorder="1" applyAlignment="1">
      <alignment horizontal="left" vertical="center" shrinkToFit="1"/>
    </xf>
    <xf numFmtId="178" fontId="11" fillId="0" borderId="5" xfId="0" applyNumberFormat="1" applyFont="1" applyBorder="1" applyAlignment="1">
      <alignment horizontal="right" vertical="center" shrinkToFit="1"/>
    </xf>
    <xf numFmtId="177" fontId="13" fillId="0" borderId="5" xfId="0" applyNumberFormat="1" applyFont="1" applyBorder="1" applyAlignment="1">
      <alignment vertical="center" shrinkToFit="1"/>
    </xf>
    <xf numFmtId="6" fontId="11" fillId="0" borderId="5" xfId="1" applyFont="1" applyFill="1" applyBorder="1" applyAlignment="1" applyProtection="1">
      <alignment horizontal="center" vertical="center" shrinkToFit="1"/>
    </xf>
    <xf numFmtId="5" fontId="13" fillId="0" borderId="5" xfId="0" applyNumberFormat="1" applyFont="1" applyBorder="1" applyAlignment="1">
      <alignment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right" vertical="center" shrinkToFit="1"/>
    </xf>
    <xf numFmtId="176" fontId="13" fillId="0" borderId="0" xfId="0" applyNumberFormat="1" applyFont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13" fillId="0" borderId="18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left" vertical="center"/>
    </xf>
    <xf numFmtId="0" fontId="11" fillId="0" borderId="37" xfId="0" applyFont="1" applyBorder="1" applyAlignment="1">
      <alignment horizontal="right" vertical="center" shrinkToFit="1"/>
    </xf>
    <xf numFmtId="0" fontId="11" fillId="0" borderId="38" xfId="0" applyFont="1" applyBorder="1" applyAlignment="1">
      <alignment horizontal="left" vertical="center" shrinkToFit="1"/>
    </xf>
    <xf numFmtId="179" fontId="11" fillId="0" borderId="18" xfId="0" applyNumberFormat="1" applyFont="1" applyBorder="1" applyAlignment="1">
      <alignment horizontal="left" vertical="center" shrinkToFit="1"/>
    </xf>
    <xf numFmtId="178" fontId="11" fillId="0" borderId="18" xfId="0" applyNumberFormat="1" applyFont="1" applyBorder="1" applyAlignment="1">
      <alignment horizontal="right" vertical="center" shrinkToFit="1"/>
    </xf>
    <xf numFmtId="176" fontId="14" fillId="0" borderId="18" xfId="0" applyNumberFormat="1" applyFont="1" applyBorder="1" applyAlignment="1" applyProtection="1">
      <alignment vertical="center" shrinkToFit="1"/>
      <protection locked="0"/>
    </xf>
    <xf numFmtId="177" fontId="13" fillId="0" borderId="18" xfId="0" applyNumberFormat="1" applyFont="1" applyBorder="1" applyAlignment="1">
      <alignment vertical="center" shrinkToFit="1"/>
    </xf>
    <xf numFmtId="6" fontId="11" fillId="0" borderId="18" xfId="1" applyFont="1" applyFill="1" applyBorder="1" applyAlignment="1" applyProtection="1">
      <alignment horizontal="center" vertical="center" shrinkToFit="1"/>
    </xf>
    <xf numFmtId="5" fontId="13" fillId="0" borderId="18" xfId="0" applyNumberFormat="1" applyFont="1" applyBorder="1" applyAlignment="1">
      <alignment vertical="center" shrinkToFit="1"/>
    </xf>
    <xf numFmtId="0" fontId="13" fillId="0" borderId="19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/>
    </xf>
    <xf numFmtId="0" fontId="11" fillId="0" borderId="39" xfId="0" applyFont="1" applyBorder="1" applyAlignment="1">
      <alignment horizontal="right" vertical="center" shrinkToFit="1"/>
    </xf>
    <xf numFmtId="0" fontId="11" fillId="0" borderId="40" xfId="0" applyFont="1" applyBorder="1" applyAlignment="1">
      <alignment horizontal="left" vertical="center" shrinkToFit="1"/>
    </xf>
    <xf numFmtId="179" fontId="11" fillId="0" borderId="19" xfId="0" applyNumberFormat="1" applyFont="1" applyBorder="1" applyAlignment="1">
      <alignment horizontal="left" vertical="center" shrinkToFit="1"/>
    </xf>
    <xf numFmtId="178" fontId="11" fillId="0" borderId="19" xfId="0" applyNumberFormat="1" applyFont="1" applyBorder="1" applyAlignment="1">
      <alignment horizontal="right" vertical="center" shrinkToFit="1"/>
    </xf>
    <xf numFmtId="176" fontId="14" fillId="0" borderId="19" xfId="0" applyNumberFormat="1" applyFont="1" applyBorder="1" applyAlignment="1" applyProtection="1">
      <alignment vertical="center" shrinkToFit="1"/>
      <protection locked="0"/>
    </xf>
    <xf numFmtId="177" fontId="13" fillId="0" borderId="19" xfId="0" applyNumberFormat="1" applyFont="1" applyBorder="1" applyAlignment="1">
      <alignment vertical="center" shrinkToFit="1"/>
    </xf>
    <xf numFmtId="6" fontId="11" fillId="0" borderId="19" xfId="1" applyFont="1" applyFill="1" applyBorder="1" applyAlignment="1" applyProtection="1">
      <alignment horizontal="center" vertical="center" shrinkToFit="1"/>
    </xf>
    <xf numFmtId="5" fontId="13" fillId="0" borderId="19" xfId="0" applyNumberFormat="1" applyFont="1" applyBorder="1" applyAlignment="1">
      <alignment vertical="center" shrinkToFit="1"/>
    </xf>
    <xf numFmtId="0" fontId="11" fillId="0" borderId="20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left" vertical="center"/>
    </xf>
    <xf numFmtId="0" fontId="11" fillId="0" borderId="41" xfId="0" applyFont="1" applyBorder="1" applyAlignment="1">
      <alignment horizontal="right" vertical="center" shrinkToFit="1"/>
    </xf>
    <xf numFmtId="0" fontId="11" fillId="0" borderId="42" xfId="0" applyFont="1" applyBorder="1" applyAlignment="1">
      <alignment horizontal="left" vertical="center" shrinkToFit="1"/>
    </xf>
    <xf numFmtId="179" fontId="11" fillId="0" borderId="20" xfId="0" applyNumberFormat="1" applyFont="1" applyBorder="1" applyAlignment="1">
      <alignment horizontal="left" vertical="center" shrinkToFit="1"/>
    </xf>
    <xf numFmtId="178" fontId="11" fillId="0" borderId="20" xfId="0" applyNumberFormat="1" applyFont="1" applyBorder="1" applyAlignment="1">
      <alignment horizontal="right" vertical="center" shrinkToFit="1"/>
    </xf>
    <xf numFmtId="176" fontId="14" fillId="0" borderId="20" xfId="0" applyNumberFormat="1" applyFont="1" applyBorder="1" applyAlignment="1" applyProtection="1">
      <alignment vertical="center" shrinkToFit="1"/>
      <protection locked="0"/>
    </xf>
    <xf numFmtId="177" fontId="13" fillId="0" borderId="20" xfId="0" applyNumberFormat="1" applyFont="1" applyBorder="1" applyAlignment="1">
      <alignment vertical="center" shrinkToFit="1"/>
    </xf>
    <xf numFmtId="6" fontId="11" fillId="0" borderId="20" xfId="1" applyFont="1" applyFill="1" applyBorder="1" applyAlignment="1" applyProtection="1">
      <alignment horizontal="center" vertical="center" shrinkToFit="1"/>
    </xf>
    <xf numFmtId="5" fontId="13" fillId="0" borderId="20" xfId="0" applyNumberFormat="1" applyFont="1" applyBorder="1" applyAlignment="1">
      <alignment vertical="center" shrinkToFit="1"/>
    </xf>
    <xf numFmtId="0" fontId="13" fillId="2" borderId="19" xfId="0" applyFont="1" applyFill="1" applyBorder="1" applyAlignment="1">
      <alignment horizontal="left" vertical="center" shrinkToFit="1"/>
    </xf>
    <xf numFmtId="0" fontId="11" fillId="2" borderId="19" xfId="0" applyFont="1" applyFill="1" applyBorder="1" applyAlignment="1">
      <alignment horizontal="left" vertical="center" shrinkToFit="1"/>
    </xf>
    <xf numFmtId="0" fontId="11" fillId="2" borderId="19" xfId="0" applyFont="1" applyFill="1" applyBorder="1" applyAlignment="1">
      <alignment horizontal="left" vertical="center"/>
    </xf>
    <xf numFmtId="0" fontId="11" fillId="2" borderId="39" xfId="0" applyFont="1" applyFill="1" applyBorder="1" applyAlignment="1">
      <alignment horizontal="right" vertical="center" shrinkToFit="1"/>
    </xf>
    <xf numFmtId="0" fontId="11" fillId="2" borderId="40" xfId="0" applyFont="1" applyFill="1" applyBorder="1" applyAlignment="1">
      <alignment horizontal="left" vertical="center" shrinkToFit="1"/>
    </xf>
    <xf numFmtId="179" fontId="11" fillId="2" borderId="19" xfId="0" applyNumberFormat="1" applyFont="1" applyFill="1" applyBorder="1" applyAlignment="1">
      <alignment horizontal="left" vertical="center" shrinkToFit="1"/>
    </xf>
    <xf numFmtId="178" fontId="11" fillId="2" borderId="19" xfId="0" applyNumberFormat="1" applyFont="1" applyFill="1" applyBorder="1" applyAlignment="1">
      <alignment horizontal="right" vertical="center" shrinkToFit="1"/>
    </xf>
    <xf numFmtId="0" fontId="13" fillId="2" borderId="6" xfId="0" applyFont="1" applyFill="1" applyBorder="1" applyAlignment="1">
      <alignment horizontal="left" vertical="center" shrinkToFit="1"/>
    </xf>
    <xf numFmtId="0" fontId="11" fillId="2" borderId="6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 shrinkToFit="1"/>
    </xf>
    <xf numFmtId="0" fontId="11" fillId="2" borderId="29" xfId="0" applyFont="1" applyFill="1" applyBorder="1" applyAlignment="1">
      <alignment horizontal="right" vertical="center" shrinkToFit="1"/>
    </xf>
    <xf numFmtId="0" fontId="11" fillId="2" borderId="43" xfId="0" applyFont="1" applyFill="1" applyBorder="1" applyAlignment="1">
      <alignment horizontal="left" vertical="center" shrinkToFit="1"/>
    </xf>
    <xf numFmtId="179" fontId="11" fillId="2" borderId="6" xfId="0" applyNumberFormat="1" applyFont="1" applyFill="1" applyBorder="1" applyAlignment="1">
      <alignment horizontal="left" vertical="center" shrinkToFit="1"/>
    </xf>
    <xf numFmtId="178" fontId="11" fillId="2" borderId="6" xfId="0" applyNumberFormat="1" applyFont="1" applyFill="1" applyBorder="1" applyAlignment="1">
      <alignment horizontal="right" vertical="center" shrinkToFit="1"/>
    </xf>
    <xf numFmtId="177" fontId="13" fillId="0" borderId="6" xfId="0" applyNumberFormat="1" applyFont="1" applyBorder="1" applyAlignment="1">
      <alignment vertical="center" shrinkToFit="1"/>
    </xf>
    <xf numFmtId="6" fontId="11" fillId="0" borderId="6" xfId="1" applyFont="1" applyFill="1" applyBorder="1" applyAlignment="1" applyProtection="1">
      <alignment horizontal="center" vertical="center" shrinkToFit="1"/>
    </xf>
    <xf numFmtId="5" fontId="13" fillId="0" borderId="6" xfId="0" applyNumberFormat="1" applyFont="1" applyBorder="1" applyAlignment="1">
      <alignment vertical="center" shrinkToFit="1"/>
    </xf>
    <xf numFmtId="0" fontId="13" fillId="0" borderId="6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shrinkToFit="1"/>
    </xf>
    <xf numFmtId="0" fontId="11" fillId="0" borderId="29" xfId="0" applyFont="1" applyBorder="1" applyAlignment="1">
      <alignment horizontal="right" vertical="center" shrinkToFit="1"/>
    </xf>
    <xf numFmtId="0" fontId="11" fillId="0" borderId="43" xfId="0" applyFont="1" applyBorder="1" applyAlignment="1">
      <alignment horizontal="left" vertical="center" shrinkToFit="1"/>
    </xf>
    <xf numFmtId="179" fontId="11" fillId="0" borderId="6" xfId="0" applyNumberFormat="1" applyFont="1" applyBorder="1" applyAlignment="1">
      <alignment horizontal="left" vertical="center" shrinkToFit="1"/>
    </xf>
    <xf numFmtId="178" fontId="11" fillId="0" borderId="6" xfId="0" applyNumberFormat="1" applyFont="1" applyBorder="1" applyAlignment="1">
      <alignment horizontal="right" vertical="center" shrinkToFit="1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 shrinkToFit="1"/>
    </xf>
    <xf numFmtId="0" fontId="11" fillId="3" borderId="19" xfId="0" applyFont="1" applyFill="1" applyBorder="1" applyAlignment="1">
      <alignment horizontal="left" vertical="center" shrinkToFit="1"/>
    </xf>
    <xf numFmtId="0" fontId="11" fillId="3" borderId="19" xfId="0" applyFont="1" applyFill="1" applyBorder="1" applyAlignment="1">
      <alignment horizontal="left" vertical="center"/>
    </xf>
    <xf numFmtId="0" fontId="11" fillId="3" borderId="39" xfId="0" applyFont="1" applyFill="1" applyBorder="1" applyAlignment="1">
      <alignment horizontal="right" vertical="center" shrinkToFit="1"/>
    </xf>
    <xf numFmtId="0" fontId="11" fillId="3" borderId="40" xfId="0" applyFont="1" applyFill="1" applyBorder="1" applyAlignment="1">
      <alignment horizontal="left" vertical="center" shrinkToFit="1"/>
    </xf>
    <xf numFmtId="179" fontId="11" fillId="3" borderId="19" xfId="0" applyNumberFormat="1" applyFont="1" applyFill="1" applyBorder="1" applyAlignment="1">
      <alignment horizontal="left" vertical="center" shrinkToFit="1"/>
    </xf>
    <xf numFmtId="178" fontId="11" fillId="3" borderId="19" xfId="0" applyNumberFormat="1" applyFont="1" applyFill="1" applyBorder="1" applyAlignment="1">
      <alignment horizontal="right" vertical="center" shrinkToFit="1"/>
    </xf>
    <xf numFmtId="0" fontId="13" fillId="0" borderId="9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right" vertical="center" shrinkToFit="1"/>
    </xf>
    <xf numFmtId="176" fontId="13" fillId="0" borderId="9" xfId="0" applyNumberFormat="1" applyFont="1" applyBorder="1" applyAlignment="1">
      <alignment vertical="center" shrinkToFit="1"/>
    </xf>
    <xf numFmtId="0" fontId="13" fillId="0" borderId="9" xfId="0" applyFont="1" applyBorder="1" applyAlignment="1">
      <alignment vertical="center" shrinkToFit="1"/>
    </xf>
    <xf numFmtId="0" fontId="14" fillId="0" borderId="9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left" vertical="center" shrinkToFit="1"/>
    </xf>
    <xf numFmtId="0" fontId="11" fillId="0" borderId="25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 shrinkToFit="1"/>
    </xf>
    <xf numFmtId="0" fontId="11" fillId="0" borderId="44" xfId="0" applyFont="1" applyBorder="1" applyAlignment="1">
      <alignment horizontal="right" vertical="center" shrinkToFit="1"/>
    </xf>
    <xf numFmtId="0" fontId="11" fillId="0" borderId="45" xfId="0" applyFont="1" applyBorder="1" applyAlignment="1">
      <alignment horizontal="left" vertical="center" shrinkToFit="1"/>
    </xf>
    <xf numFmtId="179" fontId="11" fillId="0" borderId="25" xfId="0" applyNumberFormat="1" applyFont="1" applyBorder="1" applyAlignment="1">
      <alignment horizontal="left" vertical="center" shrinkToFit="1"/>
    </xf>
    <xf numFmtId="178" fontId="11" fillId="0" borderId="25" xfId="0" applyNumberFormat="1" applyFont="1" applyBorder="1" applyAlignment="1">
      <alignment horizontal="right" vertical="center" shrinkToFit="1"/>
    </xf>
    <xf numFmtId="176" fontId="14" fillId="0" borderId="25" xfId="0" applyNumberFormat="1" applyFont="1" applyBorder="1" applyAlignment="1" applyProtection="1">
      <alignment vertical="center" shrinkToFit="1"/>
      <protection locked="0"/>
    </xf>
    <xf numFmtId="177" fontId="13" fillId="0" borderId="25" xfId="0" applyNumberFormat="1" applyFont="1" applyBorder="1" applyAlignment="1">
      <alignment vertical="center" shrinkToFit="1"/>
    </xf>
    <xf numFmtId="6" fontId="11" fillId="0" borderId="25" xfId="1" applyFont="1" applyFill="1" applyBorder="1" applyAlignment="1" applyProtection="1">
      <alignment horizontal="center" vertical="center" shrinkToFit="1"/>
    </xf>
    <xf numFmtId="0" fontId="13" fillId="0" borderId="20" xfId="0" applyFont="1" applyBorder="1" applyAlignment="1">
      <alignment horizontal="left" vertical="center" shrinkToFit="1"/>
    </xf>
    <xf numFmtId="20" fontId="13" fillId="0" borderId="18" xfId="0" applyNumberFormat="1" applyFont="1" applyBorder="1" applyAlignment="1">
      <alignment horizontal="left" vertical="center" shrinkToFit="1"/>
    </xf>
    <xf numFmtId="0" fontId="13" fillId="0" borderId="27" xfId="0" applyFont="1" applyBorder="1" applyAlignment="1">
      <alignment horizontal="left" vertical="center" shrinkToFit="1"/>
    </xf>
    <xf numFmtId="0" fontId="13" fillId="0" borderId="27" xfId="0" applyFont="1" applyBorder="1" applyAlignment="1">
      <alignment horizontal="right" vertical="center" shrinkToFit="1"/>
    </xf>
    <xf numFmtId="176" fontId="13" fillId="0" borderId="27" xfId="0" applyNumberFormat="1" applyFont="1" applyBorder="1" applyAlignment="1">
      <alignment vertical="center" shrinkToFit="1"/>
    </xf>
    <xf numFmtId="0" fontId="13" fillId="0" borderId="27" xfId="0" applyFont="1" applyBorder="1" applyAlignment="1">
      <alignment vertical="center" shrinkToFit="1"/>
    </xf>
    <xf numFmtId="0" fontId="14" fillId="0" borderId="27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right" vertical="center" shrinkToFit="1"/>
    </xf>
    <xf numFmtId="179" fontId="11" fillId="0" borderId="46" xfId="0" applyNumberFormat="1" applyFont="1" applyBorder="1" applyAlignment="1">
      <alignment horizontal="left" vertical="center" shrinkToFit="1"/>
    </xf>
    <xf numFmtId="178" fontId="11" fillId="0" borderId="9" xfId="0" applyNumberFormat="1" applyFont="1" applyBorder="1" applyAlignment="1">
      <alignment horizontal="right" vertical="center" shrinkToFit="1"/>
    </xf>
    <xf numFmtId="176" fontId="14" fillId="0" borderId="9" xfId="0" applyNumberFormat="1" applyFont="1" applyBorder="1" applyAlignment="1" applyProtection="1">
      <alignment vertical="center" shrinkToFit="1"/>
      <protection locked="0"/>
    </xf>
    <xf numFmtId="177" fontId="13" fillId="0" borderId="9" xfId="0" applyNumberFormat="1" applyFont="1" applyBorder="1" applyAlignment="1">
      <alignment vertical="center" shrinkToFit="1"/>
    </xf>
    <xf numFmtId="6" fontId="11" fillId="0" borderId="9" xfId="1" applyFont="1" applyFill="1" applyBorder="1" applyAlignment="1" applyProtection="1">
      <alignment horizontal="center" vertical="center" shrinkToFit="1"/>
    </xf>
    <xf numFmtId="5" fontId="13" fillId="0" borderId="9" xfId="0" applyNumberFormat="1" applyFont="1" applyBorder="1" applyAlignment="1">
      <alignment vertical="center" shrinkToFit="1"/>
    </xf>
    <xf numFmtId="0" fontId="43" fillId="0" borderId="25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right" vertical="center" shrinkToFit="1"/>
    </xf>
    <xf numFmtId="0" fontId="11" fillId="0" borderId="48" xfId="0" applyFont="1" applyBorder="1" applyAlignment="1">
      <alignment horizontal="left" vertical="center" shrinkToFit="1"/>
    </xf>
    <xf numFmtId="179" fontId="11" fillId="0" borderId="47" xfId="0" applyNumberFormat="1" applyFont="1" applyBorder="1" applyAlignment="1">
      <alignment horizontal="left" vertical="center" shrinkToFit="1"/>
    </xf>
    <xf numFmtId="179" fontId="11" fillId="0" borderId="49" xfId="0" applyNumberFormat="1" applyFont="1" applyBorder="1" applyAlignment="1">
      <alignment horizontal="left" vertical="center" shrinkToFit="1"/>
    </xf>
    <xf numFmtId="178" fontId="11" fillId="0" borderId="50" xfId="0" applyNumberFormat="1" applyFont="1" applyBorder="1" applyAlignment="1">
      <alignment horizontal="right" vertical="center" shrinkToFit="1"/>
    </xf>
    <xf numFmtId="5" fontId="13" fillId="0" borderId="25" xfId="0" applyNumberFormat="1" applyFont="1" applyBorder="1" applyAlignment="1">
      <alignment vertical="center" shrinkToFit="1"/>
    </xf>
    <xf numFmtId="179" fontId="11" fillId="0" borderId="39" xfId="0" applyNumberFormat="1" applyFont="1" applyBorder="1" applyAlignment="1">
      <alignment horizontal="left" vertical="center" shrinkToFit="1"/>
    </xf>
    <xf numFmtId="179" fontId="11" fillId="0" borderId="51" xfId="0" applyNumberFormat="1" applyFont="1" applyBorder="1" applyAlignment="1">
      <alignment horizontal="left" vertical="center" shrinkToFit="1"/>
    </xf>
    <xf numFmtId="178" fontId="11" fillId="0" borderId="52" xfId="0" applyNumberFormat="1" applyFont="1" applyBorder="1" applyAlignment="1">
      <alignment horizontal="right" vertical="center" shrinkToFit="1"/>
    </xf>
    <xf numFmtId="0" fontId="11" fillId="0" borderId="39" xfId="0" applyFont="1" applyBorder="1" applyAlignment="1">
      <alignment vertical="center"/>
    </xf>
    <xf numFmtId="0" fontId="43" fillId="0" borderId="19" xfId="0" applyFont="1" applyBorder="1" applyAlignment="1">
      <alignment horizontal="center" vertical="center" shrinkToFit="1"/>
    </xf>
    <xf numFmtId="179" fontId="11" fillId="0" borderId="41" xfId="0" applyNumberFormat="1" applyFont="1" applyBorder="1" applyAlignment="1">
      <alignment horizontal="left" vertical="center" shrinkToFit="1"/>
    </xf>
    <xf numFmtId="179" fontId="11" fillId="0" borderId="53" xfId="0" applyNumberFormat="1" applyFont="1" applyBorder="1" applyAlignment="1">
      <alignment horizontal="left" vertical="center" shrinkToFit="1"/>
    </xf>
    <xf numFmtId="178" fontId="11" fillId="0" borderId="54" xfId="0" applyNumberFormat="1" applyFont="1" applyBorder="1" applyAlignment="1">
      <alignment horizontal="right" vertical="center" shrinkToFit="1"/>
    </xf>
    <xf numFmtId="182" fontId="43" fillId="0" borderId="19" xfId="0" applyNumberFormat="1" applyFont="1" applyBorder="1" applyAlignment="1">
      <alignment horizontal="left" vertical="center" shrinkToFit="1"/>
    </xf>
    <xf numFmtId="0" fontId="43" fillId="0" borderId="19" xfId="0" applyFont="1" applyBorder="1" applyAlignment="1">
      <alignment horizontal="left" vertical="center"/>
    </xf>
    <xf numFmtId="179" fontId="0" fillId="0" borderId="55" xfId="0" applyNumberFormat="1" applyFont="1" applyBorder="1" applyAlignment="1">
      <alignment horizontal="center" vertical="center" wrapText="1" shrinkToFit="1"/>
    </xf>
    <xf numFmtId="0" fontId="31" fillId="0" borderId="18" xfId="0" applyFont="1" applyBorder="1" applyAlignment="1">
      <alignment horizontal="left" vertical="center"/>
    </xf>
    <xf numFmtId="0" fontId="44" fillId="0" borderId="0" xfId="13" applyFont="1" applyAlignment="1">
      <alignment horizontal="left" vertical="center"/>
    </xf>
    <xf numFmtId="0" fontId="32" fillId="0" borderId="0" xfId="13" applyAlignment="1">
      <alignment horizontal="left" vertical="center"/>
    </xf>
    <xf numFmtId="0" fontId="21" fillId="0" borderId="23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182" fontId="12" fillId="0" borderId="0" xfId="0" applyNumberFormat="1" applyFont="1" applyAlignment="1">
      <alignment horizontal="center" vertical="center"/>
    </xf>
    <xf numFmtId="182" fontId="12" fillId="0" borderId="9" xfId="0" applyNumberFormat="1" applyFont="1" applyBorder="1" applyAlignment="1">
      <alignment horizontal="center" vertical="center"/>
    </xf>
    <xf numFmtId="182" fontId="10" fillId="0" borderId="0" xfId="0" applyNumberFormat="1" applyFont="1" applyAlignment="1">
      <alignment horizontal="left" vertical="center"/>
    </xf>
    <xf numFmtId="182" fontId="10" fillId="0" borderId="9" xfId="0" applyNumberFormat="1" applyFont="1" applyBorder="1" applyAlignment="1">
      <alignment horizontal="left" vertical="center"/>
    </xf>
    <xf numFmtId="0" fontId="21" fillId="0" borderId="56" xfId="0" applyFont="1" applyBorder="1" applyAlignment="1">
      <alignment horizontal="center" vertical="center" shrinkToFit="1"/>
    </xf>
  </cellXfs>
  <cellStyles count="23">
    <cellStyle name="通貨 2" xfId="1"/>
    <cellStyle name="通貨 2 2" xfId="2"/>
    <cellStyle name="通貨 2 3" xfId="3"/>
    <cellStyle name="標準" xfId="0" builtinId="0"/>
    <cellStyle name="標準 2" xfId="4"/>
    <cellStyle name="標準 2 2" xfId="5"/>
    <cellStyle name="標準 2 2 2" xfId="6"/>
    <cellStyle name="標準 2 3" xfId="7"/>
    <cellStyle name="標準 2 3 2" xfId="8"/>
    <cellStyle name="標準 2 3 2 2" xfId="9"/>
    <cellStyle name="標準 3" xfId="10"/>
    <cellStyle name="標準 3 2" xfId="11"/>
    <cellStyle name="標準 3 2 2" xfId="12"/>
    <cellStyle name="標準 3 3" xfId="13"/>
    <cellStyle name="標準 3 4" xfId="14"/>
    <cellStyle name="標準 4" xfId="15"/>
    <cellStyle name="標準 4 2" xfId="16"/>
    <cellStyle name="標準 4 2 2" xfId="17"/>
    <cellStyle name="標準 6" xfId="18"/>
    <cellStyle name="標準 7" xfId="19"/>
    <cellStyle name="標準 7 2" xfId="20"/>
    <cellStyle name="標準 7 3" xfId="21"/>
    <cellStyle name="標準 7 4" xfId="22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4891368" cy="55919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C0C1C48-3A0F-4B7B-9C4A-7DD876931868}"/>
            </a:ext>
          </a:extLst>
        </xdr:cNvPr>
        <xdr:cNvSpPr txBox="1"/>
      </xdr:nvSpPr>
      <xdr:spPr>
        <a:xfrm>
          <a:off x="1104900" y="352425"/>
          <a:ext cx="4891368" cy="559192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☆ごま豆腐の提供方法☆　</a:t>
          </a:r>
          <a:endParaRPr kumimoji="1" lang="ja-JP" altLang="en-US" sz="2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oneCellAnchor>
  <xdr:oneCellAnchor>
    <xdr:from>
      <xdr:col>0</xdr:col>
      <xdr:colOff>247650</xdr:colOff>
      <xdr:row>7</xdr:row>
      <xdr:rowOff>114300</xdr:rowOff>
    </xdr:from>
    <xdr:ext cx="2484970" cy="1791424"/>
    <xdr:pic>
      <xdr:nvPicPr>
        <xdr:cNvPr id="4" name="図 3">
          <a:extLst>
            <a:ext uri="{FF2B5EF4-FFF2-40B4-BE49-F238E27FC236}">
              <a16:creationId xmlns:a16="http://schemas.microsoft.com/office/drawing/2014/main" id="{31249229-6831-4875-881B-C136894198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/>
        <a:srcRect/>
        <a:stretch/>
      </xdr:blipFill>
      <xdr:spPr>
        <a:xfrm>
          <a:off x="590550" y="1504950"/>
          <a:ext cx="2484970" cy="1791424"/>
        </a:xfrm>
        <a:prstGeom prst="rect">
          <a:avLst/>
        </a:prstGeom>
        <a:ln>
          <a:noFill/>
        </a:ln>
        <a:effectLst>
          <a:softEdge rad="127000"/>
        </a:effectLst>
      </xdr:spPr>
    </xdr:pic>
    <xdr:clientData/>
  </xdr:oneCellAnchor>
  <xdr:oneCellAnchor>
    <xdr:from>
      <xdr:col>6</xdr:col>
      <xdr:colOff>25400</xdr:colOff>
      <xdr:row>16</xdr:row>
      <xdr:rowOff>241300</xdr:rowOff>
    </xdr:from>
    <xdr:ext cx="2307380" cy="1476000"/>
    <xdr:pic>
      <xdr:nvPicPr>
        <xdr:cNvPr id="5" name="図 4">
          <a:extLst>
            <a:ext uri="{FF2B5EF4-FFF2-40B4-BE49-F238E27FC236}">
              <a16:creationId xmlns:a16="http://schemas.microsoft.com/office/drawing/2014/main" id="{CEAF22D3-264A-4899-A5B8-EB33A9B9C2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email"/>
        <a:srcRect/>
        <a:stretch/>
      </xdr:blipFill>
      <xdr:spPr>
        <a:xfrm>
          <a:off x="4597400" y="4203700"/>
          <a:ext cx="2307380" cy="14760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oneCellAnchor>
    <xdr:from>
      <xdr:col>6</xdr:col>
      <xdr:colOff>688975</xdr:colOff>
      <xdr:row>16</xdr:row>
      <xdr:rowOff>228600</xdr:rowOff>
    </xdr:from>
    <xdr:ext cx="750794" cy="27622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86311EC-F1EE-4FC9-8AA8-1E54428365F0}"/>
            </a:ext>
          </a:extLst>
        </xdr:cNvPr>
        <xdr:cNvSpPr txBox="1"/>
      </xdr:nvSpPr>
      <xdr:spPr>
        <a:xfrm>
          <a:off x="5260975" y="4197350"/>
          <a:ext cx="750794" cy="27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400" b="1"/>
            <a:t>写真①</a:t>
          </a:r>
        </a:p>
      </xdr:txBody>
    </xdr:sp>
    <xdr:clientData/>
  </xdr:oneCellAnchor>
  <xdr:oneCellAnchor>
    <xdr:from>
      <xdr:col>6</xdr:col>
      <xdr:colOff>44450</xdr:colOff>
      <xdr:row>22</xdr:row>
      <xdr:rowOff>228600</xdr:rowOff>
    </xdr:from>
    <xdr:ext cx="2263701" cy="1476000"/>
    <xdr:pic>
      <xdr:nvPicPr>
        <xdr:cNvPr id="8" name="図 7">
          <a:extLst>
            <a:ext uri="{FF2B5EF4-FFF2-40B4-BE49-F238E27FC236}">
              <a16:creationId xmlns:a16="http://schemas.microsoft.com/office/drawing/2014/main" id="{D0768108-B22C-4A64-984E-BFBDA02EEC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email"/>
        <a:srcRect/>
        <a:stretch/>
      </xdr:blipFill>
      <xdr:spPr>
        <a:xfrm>
          <a:off x="4616450" y="5981700"/>
          <a:ext cx="2263701" cy="14760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oneCellAnchor>
    <xdr:from>
      <xdr:col>6</xdr:col>
      <xdr:colOff>695325</xdr:colOff>
      <xdr:row>22</xdr:row>
      <xdr:rowOff>244475</xdr:rowOff>
    </xdr:from>
    <xdr:ext cx="805703" cy="32573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3782C99-D0BF-4DBE-BD01-1D1D6DA1C0E3}"/>
            </a:ext>
          </a:extLst>
        </xdr:cNvPr>
        <xdr:cNvSpPr txBox="1"/>
      </xdr:nvSpPr>
      <xdr:spPr>
        <a:xfrm>
          <a:off x="5267325" y="5991225"/>
          <a:ext cx="805703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 b="1"/>
            <a:t>写真②</a:t>
          </a:r>
        </a:p>
      </xdr:txBody>
    </xdr:sp>
    <xdr:clientData/>
  </xdr:oneCellAnchor>
  <xdr:twoCellAnchor>
    <xdr:from>
      <xdr:col>6</xdr:col>
      <xdr:colOff>76200</xdr:colOff>
      <xdr:row>29</xdr:row>
      <xdr:rowOff>28575</xdr:rowOff>
    </xdr:from>
    <xdr:to>
      <xdr:col>9</xdr:col>
      <xdr:colOff>28575</xdr:colOff>
      <xdr:row>33</xdr:row>
      <xdr:rowOff>57150</xdr:rowOff>
    </xdr:to>
    <xdr:grpSp>
      <xdr:nvGrpSpPr>
        <xdr:cNvPr id="1075" name="グループ化 9">
          <a:extLst>
            <a:ext uri="{FF2B5EF4-FFF2-40B4-BE49-F238E27FC236}">
              <a16:creationId xmlns:a16="http://schemas.microsoft.com/office/drawing/2014/main" id="{3320A2B9-BF43-4303-ABCA-DB0828589608}"/>
            </a:ext>
          </a:extLst>
        </xdr:cNvPr>
        <xdr:cNvGrpSpPr>
          <a:grpSpLocks/>
        </xdr:cNvGrpSpPr>
      </xdr:nvGrpSpPr>
      <xdr:grpSpPr bwMode="auto">
        <a:xfrm>
          <a:off x="4648200" y="7781925"/>
          <a:ext cx="2238375" cy="1485900"/>
          <a:chOff x="2882521" y="10890750"/>
          <a:chExt cx="2399260" cy="1453650"/>
        </a:xfrm>
      </xdr:grpSpPr>
      <xdr:pic>
        <xdr:nvPicPr>
          <xdr:cNvPr id="11" name="図 10">
            <a:extLst>
              <a:ext uri="{FF2B5EF4-FFF2-40B4-BE49-F238E27FC236}">
                <a16:creationId xmlns:a16="http://schemas.microsoft.com/office/drawing/2014/main" id="{AAD26F29-ED64-4609-9D87-29EE4D9DFF74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 cstate="email"/>
          <a:srcRect r="-559"/>
          <a:stretch/>
        </xdr:blipFill>
        <xdr:spPr>
          <a:xfrm>
            <a:off x="2882521" y="10890750"/>
            <a:ext cx="2399260" cy="1453650"/>
          </a:xfrm>
          <a:prstGeom prst="roundRect">
            <a:avLst>
              <a:gd name="adj" fmla="val 8594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/>
        </xdr:spPr>
      </xdr:pic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8E52A763-8225-446E-83B5-96F3C3EA6607}"/>
              </a:ext>
            </a:extLst>
          </xdr:cNvPr>
          <xdr:cNvSpPr txBox="1"/>
        </xdr:nvSpPr>
        <xdr:spPr>
          <a:xfrm>
            <a:off x="3556356" y="11925078"/>
            <a:ext cx="1521233" cy="29818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horzOverflow="clip" wrap="square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1</a:t>
            </a:r>
            <a:r>
              <a:rPr kumimoji="1" lang="ja-JP" altLang="en-US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人前　約</a:t>
            </a:r>
            <a:r>
              <a:rPr kumimoji="1" lang="en-US" altLang="ja-JP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2.3</a:t>
            </a:r>
            <a:r>
              <a:rPr kumimoji="1" lang="ja-JP" altLang="en-US" sz="12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㎝</a:t>
            </a:r>
            <a:endPara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  <xdr:grpSp>
        <xdr:nvGrpSpPr>
          <xdr:cNvPr id="1079" name="グループ化 12">
            <a:extLst>
              <a:ext uri="{FF2B5EF4-FFF2-40B4-BE49-F238E27FC236}">
                <a16:creationId xmlns:a16="http://schemas.microsoft.com/office/drawing/2014/main" id="{357482FA-C2D9-49AA-B283-4BC081458C82}"/>
              </a:ext>
            </a:extLst>
          </xdr:cNvPr>
          <xdr:cNvGrpSpPr>
            <a:grpSpLocks/>
          </xdr:cNvGrpSpPr>
        </xdr:nvGrpSpPr>
        <xdr:grpSpPr bwMode="auto">
          <a:xfrm>
            <a:off x="4043364" y="11810998"/>
            <a:ext cx="1157289" cy="76201"/>
            <a:chOff x="3814764" y="11753848"/>
            <a:chExt cx="1157289" cy="76201"/>
          </a:xfrm>
        </xdr:grpSpPr>
        <xdr:sp macro="" textlink="">
          <xdr:nvSpPr>
            <xdr:cNvPr id="1086" name="左大かっこ 19">
              <a:extLst>
                <a:ext uri="{FF2B5EF4-FFF2-40B4-BE49-F238E27FC236}">
                  <a16:creationId xmlns:a16="http://schemas.microsoft.com/office/drawing/2014/main" id="{ED248E1E-0470-43E5-87CD-56BBF43BB7F4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3868768" y="11660504"/>
              <a:ext cx="122711" cy="224612"/>
            </a:xfrm>
            <a:prstGeom prst="leftBracket">
              <a:avLst>
                <a:gd name="adj" fmla="val 40845"/>
              </a:avLst>
            </a:prstGeom>
            <a:noFill/>
            <a:ln w="28575" algn="ctr">
              <a:solidFill>
                <a:srgbClr val="FF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87" name="左大かっこ 20">
              <a:extLst>
                <a:ext uri="{FF2B5EF4-FFF2-40B4-BE49-F238E27FC236}">
                  <a16:creationId xmlns:a16="http://schemas.microsoft.com/office/drawing/2014/main" id="{62C0D92C-FBD3-4ED0-8DFB-445CFB3F3C0D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4093379" y="11660504"/>
              <a:ext cx="122711" cy="224612"/>
            </a:xfrm>
            <a:prstGeom prst="leftBracket">
              <a:avLst>
                <a:gd name="adj" fmla="val 40845"/>
              </a:avLst>
            </a:prstGeom>
            <a:noFill/>
            <a:ln w="28575" algn="ctr">
              <a:solidFill>
                <a:srgbClr val="FF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88" name="左大かっこ 21">
              <a:extLst>
                <a:ext uri="{FF2B5EF4-FFF2-40B4-BE49-F238E27FC236}">
                  <a16:creationId xmlns:a16="http://schemas.microsoft.com/office/drawing/2014/main" id="{0C40B8A4-D6A0-4CC5-896E-F1986D1EC871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4323096" y="11665608"/>
              <a:ext cx="122711" cy="214402"/>
            </a:xfrm>
            <a:prstGeom prst="leftBracket">
              <a:avLst>
                <a:gd name="adj" fmla="val 40849"/>
              </a:avLst>
            </a:prstGeom>
            <a:noFill/>
            <a:ln w="28575" algn="ctr">
              <a:solidFill>
                <a:srgbClr val="FF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89" name="左大かっこ 22">
              <a:extLst>
                <a:ext uri="{FF2B5EF4-FFF2-40B4-BE49-F238E27FC236}">
                  <a16:creationId xmlns:a16="http://schemas.microsoft.com/office/drawing/2014/main" id="{9E14C6CC-BE7F-4591-9B0C-D87E0CF3C76B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4573231" y="11660504"/>
              <a:ext cx="122711" cy="224612"/>
            </a:xfrm>
            <a:prstGeom prst="leftBracket">
              <a:avLst>
                <a:gd name="adj" fmla="val 40845"/>
              </a:avLst>
            </a:prstGeom>
            <a:noFill/>
            <a:ln w="28575" algn="ctr">
              <a:solidFill>
                <a:srgbClr val="FF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90" name="左大かっこ 23">
              <a:extLst>
                <a:ext uri="{FF2B5EF4-FFF2-40B4-BE49-F238E27FC236}">
                  <a16:creationId xmlns:a16="http://schemas.microsoft.com/office/drawing/2014/main" id="{C537B11D-C955-4336-8305-39625A320682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4797843" y="11660504"/>
              <a:ext cx="122711" cy="224612"/>
            </a:xfrm>
            <a:prstGeom prst="leftBracket">
              <a:avLst>
                <a:gd name="adj" fmla="val 40845"/>
              </a:avLst>
            </a:prstGeom>
            <a:noFill/>
            <a:ln w="28575" algn="ctr">
              <a:solidFill>
                <a:srgbClr val="FF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1080" name="グループ化 13">
            <a:extLst>
              <a:ext uri="{FF2B5EF4-FFF2-40B4-BE49-F238E27FC236}">
                <a16:creationId xmlns:a16="http://schemas.microsoft.com/office/drawing/2014/main" id="{6A40BC3C-8377-4A07-8EC1-177206B72F9E}"/>
              </a:ext>
            </a:extLst>
          </xdr:cNvPr>
          <xdr:cNvGrpSpPr>
            <a:grpSpLocks/>
          </xdr:cNvGrpSpPr>
        </xdr:nvGrpSpPr>
        <xdr:grpSpPr bwMode="auto">
          <a:xfrm>
            <a:off x="2890839" y="11810998"/>
            <a:ext cx="1157289" cy="76201"/>
            <a:chOff x="3814764" y="11753848"/>
            <a:chExt cx="1157289" cy="76201"/>
          </a:xfrm>
        </xdr:grpSpPr>
        <xdr:sp macro="" textlink="">
          <xdr:nvSpPr>
            <xdr:cNvPr id="1081" name="左大かっこ 14">
              <a:extLst>
                <a:ext uri="{FF2B5EF4-FFF2-40B4-BE49-F238E27FC236}">
                  <a16:creationId xmlns:a16="http://schemas.microsoft.com/office/drawing/2014/main" id="{BEC3CB0D-5478-451E-A3E1-30709D10689F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3867606" y="11660504"/>
              <a:ext cx="122711" cy="224612"/>
            </a:xfrm>
            <a:prstGeom prst="leftBracket">
              <a:avLst>
                <a:gd name="adj" fmla="val 40845"/>
              </a:avLst>
            </a:prstGeom>
            <a:noFill/>
            <a:ln w="28575" algn="ctr">
              <a:solidFill>
                <a:srgbClr val="FF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82" name="左大かっこ 15">
              <a:extLst>
                <a:ext uri="{FF2B5EF4-FFF2-40B4-BE49-F238E27FC236}">
                  <a16:creationId xmlns:a16="http://schemas.microsoft.com/office/drawing/2014/main" id="{6B881D0F-891C-494D-AF61-C1E228CA3ED4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4092217" y="11660504"/>
              <a:ext cx="122711" cy="224612"/>
            </a:xfrm>
            <a:prstGeom prst="leftBracket">
              <a:avLst>
                <a:gd name="adj" fmla="val 40845"/>
              </a:avLst>
            </a:prstGeom>
            <a:noFill/>
            <a:ln w="28575" algn="ctr">
              <a:solidFill>
                <a:srgbClr val="FF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83" name="左大かっこ 16">
              <a:extLst>
                <a:ext uri="{FF2B5EF4-FFF2-40B4-BE49-F238E27FC236}">
                  <a16:creationId xmlns:a16="http://schemas.microsoft.com/office/drawing/2014/main" id="{B67BD695-80C9-47E9-B39E-60E7894D3372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4321934" y="11665608"/>
              <a:ext cx="122711" cy="214402"/>
            </a:xfrm>
            <a:prstGeom prst="leftBracket">
              <a:avLst>
                <a:gd name="adj" fmla="val 40849"/>
              </a:avLst>
            </a:prstGeom>
            <a:noFill/>
            <a:ln w="28575" algn="ctr">
              <a:solidFill>
                <a:srgbClr val="FF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84" name="左大かっこ 17">
              <a:extLst>
                <a:ext uri="{FF2B5EF4-FFF2-40B4-BE49-F238E27FC236}">
                  <a16:creationId xmlns:a16="http://schemas.microsoft.com/office/drawing/2014/main" id="{13BE4FE4-B375-48AC-B302-0AD4865C2E19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4572069" y="11660504"/>
              <a:ext cx="122711" cy="224612"/>
            </a:xfrm>
            <a:prstGeom prst="leftBracket">
              <a:avLst>
                <a:gd name="adj" fmla="val 40845"/>
              </a:avLst>
            </a:prstGeom>
            <a:noFill/>
            <a:ln w="28575" algn="ctr">
              <a:solidFill>
                <a:srgbClr val="FF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85" name="左大かっこ 18">
              <a:extLst>
                <a:ext uri="{FF2B5EF4-FFF2-40B4-BE49-F238E27FC236}">
                  <a16:creationId xmlns:a16="http://schemas.microsoft.com/office/drawing/2014/main" id="{236D598D-0BE7-451A-B5B2-A74C06A81ED4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4796681" y="11660504"/>
              <a:ext cx="122711" cy="224612"/>
            </a:xfrm>
            <a:prstGeom prst="leftBracket">
              <a:avLst>
                <a:gd name="adj" fmla="val 40845"/>
              </a:avLst>
            </a:prstGeom>
            <a:noFill/>
            <a:ln w="28575" algn="ctr">
              <a:solidFill>
                <a:srgbClr val="FF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oneCellAnchor>
    <xdr:from>
      <xdr:col>6</xdr:col>
      <xdr:colOff>755650</xdr:colOff>
      <xdr:row>29</xdr:row>
      <xdr:rowOff>107950</xdr:rowOff>
    </xdr:from>
    <xdr:ext cx="725391" cy="32573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1B8A8A1F-D5E0-47ED-965F-2FE6BF5D5E64}"/>
            </a:ext>
          </a:extLst>
        </xdr:cNvPr>
        <xdr:cNvSpPr txBox="1"/>
      </xdr:nvSpPr>
      <xdr:spPr>
        <a:xfrm>
          <a:off x="5327650" y="7861300"/>
          <a:ext cx="725391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/>
            <a:t>写真③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4"/>
  <sheetViews>
    <sheetView topLeftCell="A12" zoomScaleNormal="100" workbookViewId="0">
      <selection activeCell="E23" sqref="E23"/>
    </sheetView>
  </sheetViews>
  <sheetFormatPr defaultRowHeight="13.5" x14ac:dyDescent="0.15"/>
  <cols>
    <col min="1" max="12" width="10" style="95" customWidth="1"/>
    <col min="13" max="16384" width="9" style="95"/>
  </cols>
  <sheetData>
    <row r="1" spans="1:7" ht="14.25" customHeight="1" x14ac:dyDescent="0.15">
      <c r="A1" s="93"/>
      <c r="B1" s="94"/>
      <c r="C1" s="94"/>
      <c r="D1" s="94"/>
      <c r="E1" s="94"/>
    </row>
    <row r="2" spans="1:7" ht="13.5" customHeight="1" x14ac:dyDescent="0.15">
      <c r="A2" s="93"/>
      <c r="B2" s="94"/>
      <c r="C2" s="94"/>
      <c r="D2" s="94"/>
      <c r="E2" s="94"/>
    </row>
    <row r="3" spans="1:7" ht="13.5" customHeight="1" x14ac:dyDescent="0.15">
      <c r="A3" s="93"/>
      <c r="B3" s="94"/>
      <c r="C3" s="94"/>
      <c r="D3" s="94"/>
      <c r="E3" s="94"/>
    </row>
    <row r="4" spans="1:7" ht="13.5" customHeight="1" x14ac:dyDescent="0.15">
      <c r="A4" s="93"/>
      <c r="B4" s="94"/>
      <c r="C4" s="94"/>
      <c r="D4" s="94"/>
      <c r="E4" s="94"/>
    </row>
    <row r="5" spans="1:7" ht="13.5" customHeight="1" x14ac:dyDescent="0.15">
      <c r="A5" s="93"/>
      <c r="B5" s="94"/>
      <c r="C5" s="94"/>
      <c r="D5" s="94"/>
      <c r="E5" s="94"/>
    </row>
    <row r="6" spans="1:7" ht="18.75" customHeight="1" x14ac:dyDescent="0.15">
      <c r="D6" s="263"/>
      <c r="E6" s="263"/>
    </row>
    <row r="7" spans="1:7" ht="22.5" customHeight="1" x14ac:dyDescent="0.15"/>
    <row r="8" spans="1:7" ht="22.5" customHeight="1" x14ac:dyDescent="0.15">
      <c r="E8" s="96" t="s">
        <v>145</v>
      </c>
    </row>
    <row r="9" spans="1:7" ht="22.5" customHeight="1" x14ac:dyDescent="0.15">
      <c r="E9" s="96" t="s">
        <v>146</v>
      </c>
      <c r="G9" s="96"/>
    </row>
    <row r="10" spans="1:7" ht="22.5" customHeight="1" x14ac:dyDescent="0.15">
      <c r="E10" s="96"/>
      <c r="G10" s="96"/>
    </row>
    <row r="11" spans="1:7" ht="22.5" customHeight="1" x14ac:dyDescent="0.2">
      <c r="A11" s="97"/>
      <c r="B11" s="97"/>
      <c r="C11" s="97"/>
      <c r="D11" s="97"/>
      <c r="E11" s="98" t="s">
        <v>147</v>
      </c>
    </row>
    <row r="12" spans="1:7" ht="22.5" customHeight="1" x14ac:dyDescent="0.2">
      <c r="A12" s="99"/>
      <c r="B12" s="100"/>
      <c r="C12" s="101"/>
      <c r="D12" s="102"/>
      <c r="E12" s="98" t="s">
        <v>148</v>
      </c>
    </row>
    <row r="13" spans="1:7" s="96" customFormat="1" ht="22.5" customHeight="1" x14ac:dyDescent="0.15">
      <c r="A13" s="99"/>
      <c r="E13" s="96" t="s">
        <v>149</v>
      </c>
    </row>
    <row r="14" spans="1:7" s="96" customFormat="1" ht="22.5" customHeight="1" x14ac:dyDescent="0.2">
      <c r="A14" s="99"/>
      <c r="B14" s="98"/>
      <c r="C14" s="98"/>
      <c r="D14" s="98"/>
      <c r="E14" s="98"/>
    </row>
    <row r="15" spans="1:7" s="96" customFormat="1" ht="22.5" customHeight="1" x14ac:dyDescent="0.2">
      <c r="B15" s="98"/>
      <c r="C15" s="98"/>
      <c r="D15" s="98"/>
      <c r="E15" s="98"/>
    </row>
    <row r="16" spans="1:7" s="96" customFormat="1" ht="22.5" customHeight="1" x14ac:dyDescent="0.2">
      <c r="B16" s="98" t="s">
        <v>150</v>
      </c>
      <c r="C16" s="98"/>
      <c r="D16" s="98"/>
      <c r="E16" s="98"/>
    </row>
    <row r="17" spans="1:6" s="96" customFormat="1" ht="25.5" customHeight="1" x14ac:dyDescent="0.2">
      <c r="A17" s="103" t="s">
        <v>151</v>
      </c>
      <c r="B17" s="104"/>
    </row>
    <row r="18" spans="1:6" s="96" customFormat="1" ht="25.5" customHeight="1" x14ac:dyDescent="0.2">
      <c r="A18" s="105"/>
      <c r="B18" s="104"/>
    </row>
    <row r="19" spans="1:6" s="96" customFormat="1" ht="22.5" customHeight="1" x14ac:dyDescent="0.15">
      <c r="A19" s="106" t="s">
        <v>152</v>
      </c>
      <c r="B19" s="107"/>
      <c r="C19" s="108"/>
      <c r="D19" s="108"/>
      <c r="E19" s="108"/>
      <c r="F19" s="106"/>
    </row>
    <row r="20" spans="1:6" s="96" customFormat="1" ht="22.5" customHeight="1" x14ac:dyDescent="0.15">
      <c r="A20" s="106"/>
      <c r="B20" s="107"/>
      <c r="C20" s="108"/>
      <c r="D20" s="108"/>
      <c r="E20" s="108"/>
      <c r="F20" s="106"/>
    </row>
    <row r="21" spans="1:6" s="96" customFormat="1" ht="22.5" customHeight="1" x14ac:dyDescent="0.15">
      <c r="A21" s="106"/>
      <c r="B21" s="107"/>
      <c r="C21" s="108"/>
      <c r="D21" s="108"/>
      <c r="E21" s="108"/>
      <c r="F21" s="106"/>
    </row>
    <row r="22" spans="1:6" s="96" customFormat="1" ht="22.5" customHeight="1" x14ac:dyDescent="0.15">
      <c r="A22" s="106" t="s">
        <v>153</v>
      </c>
      <c r="F22" s="109"/>
    </row>
    <row r="23" spans="1:6" s="96" customFormat="1" ht="22.5" customHeight="1" x14ac:dyDescent="0.15">
      <c r="A23" s="106"/>
      <c r="F23" s="109"/>
    </row>
    <row r="24" spans="1:6" s="96" customFormat="1" ht="22.5" customHeight="1" x14ac:dyDescent="0.15">
      <c r="A24" s="106"/>
      <c r="F24" s="109"/>
    </row>
    <row r="25" spans="1:6" s="96" customFormat="1" ht="22.5" customHeight="1" x14ac:dyDescent="0.15">
      <c r="A25" s="106"/>
      <c r="F25" s="109"/>
    </row>
    <row r="26" spans="1:6" s="96" customFormat="1" ht="22.5" customHeight="1" x14ac:dyDescent="0.15">
      <c r="A26" s="110" t="s">
        <v>154</v>
      </c>
    </row>
    <row r="27" spans="1:6" s="96" customFormat="1" ht="22.5" customHeight="1" x14ac:dyDescent="0.15">
      <c r="A27" s="109" t="s">
        <v>155</v>
      </c>
    </row>
    <row r="28" spans="1:6" s="96" customFormat="1" ht="22.5" customHeight="1" x14ac:dyDescent="0.15">
      <c r="A28" s="109" t="s">
        <v>156</v>
      </c>
    </row>
    <row r="29" spans="1:6" s="96" customFormat="1" ht="22.5" customHeight="1" x14ac:dyDescent="0.15">
      <c r="A29" s="109"/>
    </row>
    <row r="30" spans="1:6" s="96" customFormat="1" ht="22.5" customHeight="1" x14ac:dyDescent="0.15">
      <c r="A30" s="96" t="s">
        <v>157</v>
      </c>
    </row>
    <row r="31" spans="1:6" ht="30.75" customHeight="1" x14ac:dyDescent="0.15">
      <c r="A31" s="106" t="s">
        <v>158</v>
      </c>
      <c r="B31" s="111"/>
      <c r="C31" s="111"/>
    </row>
    <row r="32" spans="1:6" ht="30.75" customHeight="1" x14ac:dyDescent="0.15">
      <c r="A32" s="111"/>
      <c r="B32" s="111"/>
      <c r="C32" s="111"/>
    </row>
    <row r="33" spans="1:5" ht="30.75" customHeight="1" x14ac:dyDescent="0.15">
      <c r="A33" s="112"/>
      <c r="B33" s="106"/>
      <c r="C33" s="106"/>
    </row>
    <row r="34" spans="1:5" ht="30.75" customHeight="1" x14ac:dyDescent="0.15">
      <c r="A34" s="111"/>
      <c r="B34" s="96"/>
      <c r="C34" s="96"/>
      <c r="D34" s="264"/>
      <c r="E34" s="264"/>
    </row>
  </sheetData>
  <mergeCells count="2">
    <mergeCell ref="D6:E6"/>
    <mergeCell ref="D34:E34"/>
  </mergeCells>
  <phoneticPr fontId="3"/>
  <dataValidations count="1">
    <dataValidation imeMode="fullAlpha" allowBlank="1" showInputMessage="1" showErrorMessage="1" sqref="D12"/>
  </dataValidation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92D050"/>
  </sheetPr>
  <dimension ref="A1:V279"/>
  <sheetViews>
    <sheetView tabSelected="1" view="pageBreakPreview" zoomScale="70" zoomScaleNormal="70" zoomScaleSheetLayoutView="70" workbookViewId="0"/>
  </sheetViews>
  <sheetFormatPr defaultRowHeight="42" x14ac:dyDescent="0.15"/>
  <cols>
    <col min="1" max="1" width="17.375" style="34" customWidth="1"/>
    <col min="2" max="2" width="23.125" style="47" hidden="1" customWidth="1"/>
    <col min="3" max="3" width="7.375" style="6" hidden="1" customWidth="1"/>
    <col min="4" max="4" width="63.875" style="29" customWidth="1"/>
    <col min="5" max="5" width="13.875" style="18" customWidth="1"/>
    <col min="6" max="6" width="29.625" style="18" customWidth="1"/>
    <col min="7" max="7" width="10.375" style="18" customWidth="1"/>
    <col min="8" max="9" width="5.375" style="18" customWidth="1"/>
    <col min="10" max="10" width="11.25" style="18" hidden="1" customWidth="1"/>
    <col min="11" max="11" width="14.75" style="18" customWidth="1"/>
    <col min="12" max="12" width="18.125" style="18" customWidth="1"/>
    <col min="13" max="13" width="17.875" style="19" customWidth="1"/>
    <col min="14" max="14" width="18.375" style="20" customWidth="1"/>
    <col min="15" max="15" width="8.5" style="29" hidden="1" customWidth="1"/>
    <col min="16" max="16" width="15.375" style="20" hidden="1" customWidth="1"/>
    <col min="17" max="17" width="9.375" style="5" hidden="1" customWidth="1"/>
    <col min="18" max="18" width="12.25" style="5" hidden="1" customWidth="1"/>
    <col min="19" max="19" width="4.375" style="5" hidden="1" customWidth="1"/>
    <col min="20" max="20" width="6.375" style="5" hidden="1" customWidth="1"/>
    <col min="21" max="21" width="43.75" style="5" customWidth="1"/>
    <col min="22" max="16384" width="9" style="5"/>
  </cols>
  <sheetData>
    <row r="1" spans="1:21" s="3" customFormat="1" ht="39.75" customHeight="1" thickBot="1" x14ac:dyDescent="0.35">
      <c r="A1" s="32"/>
      <c r="B1" s="45"/>
      <c r="C1" s="1"/>
      <c r="D1" s="267" t="s">
        <v>258</v>
      </c>
      <c r="E1" s="267"/>
      <c r="F1" s="22"/>
      <c r="G1" s="23"/>
      <c r="H1" s="23"/>
      <c r="I1" s="23"/>
      <c r="J1" s="23"/>
      <c r="K1" s="12" t="s">
        <v>105</v>
      </c>
      <c r="L1" s="24"/>
      <c r="M1" s="24"/>
      <c r="N1" s="24"/>
      <c r="O1" s="24"/>
      <c r="P1" s="24"/>
      <c r="Q1" s="2"/>
      <c r="T1" s="9"/>
      <c r="U1" s="21" t="s">
        <v>103</v>
      </c>
    </row>
    <row r="2" spans="1:21" ht="40.5" customHeight="1" thickBot="1" x14ac:dyDescent="0.35">
      <c r="A2" s="33"/>
      <c r="B2" s="46"/>
      <c r="C2" s="4"/>
      <c r="D2" s="267"/>
      <c r="E2" s="267"/>
      <c r="F2" s="25"/>
      <c r="G2" s="25"/>
      <c r="H2" s="25"/>
      <c r="I2" s="25"/>
      <c r="J2" s="25"/>
      <c r="K2" s="13" t="s">
        <v>82</v>
      </c>
      <c r="L2" s="26"/>
      <c r="M2" s="26"/>
      <c r="N2" s="26"/>
      <c r="O2" s="26"/>
      <c r="P2" s="35"/>
      <c r="T2" s="10"/>
      <c r="U2" s="44" t="s">
        <v>104</v>
      </c>
    </row>
    <row r="3" spans="1:21" ht="36.75" customHeight="1" x14ac:dyDescent="0.3">
      <c r="D3" s="268" t="s">
        <v>259</v>
      </c>
      <c r="E3" s="270"/>
      <c r="F3" s="270"/>
      <c r="G3" s="270"/>
      <c r="K3" s="43" t="s">
        <v>83</v>
      </c>
      <c r="L3" s="27"/>
      <c r="M3" s="27"/>
      <c r="N3" s="27"/>
      <c r="O3" s="27"/>
      <c r="P3" s="36"/>
      <c r="T3" s="10"/>
      <c r="U3" s="11"/>
    </row>
    <row r="4" spans="1:21" ht="33" customHeight="1" x14ac:dyDescent="0.15">
      <c r="C4" s="31"/>
      <c r="D4" s="269"/>
      <c r="E4" s="271"/>
      <c r="F4" s="271"/>
      <c r="G4" s="271"/>
      <c r="K4" s="28" t="s">
        <v>81</v>
      </c>
      <c r="L4" s="28" t="s">
        <v>81</v>
      </c>
      <c r="M4" s="30">
        <f>SUMIF(M6:M279,"&gt;0")</f>
        <v>0</v>
      </c>
      <c r="N4" s="28" t="s">
        <v>80</v>
      </c>
      <c r="O4" s="37"/>
      <c r="P4" s="38">
        <f>SUMIF(P6:P279,"&gt;0")</f>
        <v>0</v>
      </c>
      <c r="T4" s="10"/>
      <c r="U4" s="11"/>
    </row>
    <row r="5" spans="1:21" s="8" customFormat="1" ht="30.75" customHeight="1" thickBot="1" x14ac:dyDescent="0.2">
      <c r="A5" s="34"/>
      <c r="B5" s="59" t="s">
        <v>79</v>
      </c>
      <c r="C5" s="7"/>
      <c r="D5" s="54" t="s">
        <v>78</v>
      </c>
      <c r="E5" s="54" t="s">
        <v>84</v>
      </c>
      <c r="F5" s="55" t="s">
        <v>77</v>
      </c>
      <c r="G5" s="56"/>
      <c r="H5" s="55" t="s">
        <v>76</v>
      </c>
      <c r="I5" s="57"/>
      <c r="J5" s="54" t="s">
        <v>75</v>
      </c>
      <c r="K5" s="54" t="s">
        <v>74</v>
      </c>
      <c r="L5" s="54" t="s">
        <v>73</v>
      </c>
      <c r="M5" s="58" t="s">
        <v>72</v>
      </c>
      <c r="N5" s="54" t="s">
        <v>71</v>
      </c>
      <c r="O5" s="54" t="s">
        <v>70</v>
      </c>
      <c r="P5" s="54" t="s">
        <v>69</v>
      </c>
      <c r="Q5" s="7" t="s">
        <v>69</v>
      </c>
      <c r="R5" s="7" t="s">
        <v>69</v>
      </c>
      <c r="S5" s="7" t="s">
        <v>69</v>
      </c>
      <c r="T5" s="7" t="s">
        <v>69</v>
      </c>
      <c r="U5" s="7" t="s">
        <v>102</v>
      </c>
    </row>
    <row r="6" spans="1:21" s="8" customFormat="1" ht="36" customHeight="1" thickTop="1" x14ac:dyDescent="0.15">
      <c r="A6" s="48">
        <v>44069</v>
      </c>
      <c r="B6" s="80">
        <v>10201001355</v>
      </c>
      <c r="C6" s="80" t="s">
        <v>65</v>
      </c>
      <c r="D6" s="113" t="s">
        <v>159</v>
      </c>
      <c r="E6" s="114" t="s">
        <v>86</v>
      </c>
      <c r="F6" s="115" t="s">
        <v>9</v>
      </c>
      <c r="G6" s="114" t="s">
        <v>8</v>
      </c>
      <c r="H6" s="116">
        <v>300</v>
      </c>
      <c r="I6" s="117" t="s">
        <v>7</v>
      </c>
      <c r="J6" s="118">
        <v>300</v>
      </c>
      <c r="K6" s="118">
        <v>60</v>
      </c>
      <c r="L6" s="119">
        <v>5</v>
      </c>
      <c r="M6" s="120"/>
      <c r="N6" s="121">
        <f t="shared" ref="N6:N12" si="0">IF(ISERR(L6*M6),0,L6*M6)</f>
        <v>0</v>
      </c>
      <c r="O6" s="122"/>
      <c r="P6" s="123">
        <f t="shared" ref="P6:P12" si="1">IF(ISERR(M6*O6),0,M6*O6)</f>
        <v>0</v>
      </c>
      <c r="Q6" s="16">
        <f>IF(A8="朝",T6*0,0)</f>
        <v>0</v>
      </c>
      <c r="R6" s="39">
        <f>A$6</f>
        <v>44069</v>
      </c>
      <c r="S6" s="20">
        <v>1</v>
      </c>
      <c r="T6" s="40"/>
      <c r="U6" s="17"/>
    </row>
    <row r="7" spans="1:21" s="8" customFormat="1" ht="36" customHeight="1" x14ac:dyDescent="0.15">
      <c r="A7" s="49" t="s">
        <v>0</v>
      </c>
      <c r="B7" s="60">
        <v>0</v>
      </c>
      <c r="C7" s="60" t="s">
        <v>64</v>
      </c>
      <c r="D7" s="124">
        <v>0</v>
      </c>
      <c r="E7" s="125">
        <v>0</v>
      </c>
      <c r="F7" s="126">
        <v>0</v>
      </c>
      <c r="G7" s="125">
        <v>0</v>
      </c>
      <c r="H7" s="127">
        <v>0</v>
      </c>
      <c r="I7" s="128">
        <v>0</v>
      </c>
      <c r="J7" s="129">
        <v>0</v>
      </c>
      <c r="K7" s="129">
        <v>0</v>
      </c>
      <c r="L7" s="130">
        <v>0</v>
      </c>
      <c r="M7" s="14"/>
      <c r="N7" s="131">
        <f t="shared" si="0"/>
        <v>0</v>
      </c>
      <c r="O7" s="132"/>
      <c r="P7" s="133">
        <f t="shared" si="1"/>
        <v>0</v>
      </c>
      <c r="Q7" s="16">
        <f>IF(A8="昼",T6*0,0)</f>
        <v>0</v>
      </c>
      <c r="R7" s="39">
        <f>R6</f>
        <v>44069</v>
      </c>
      <c r="S7" s="20">
        <v>1</v>
      </c>
      <c r="T7" s="41"/>
      <c r="U7" s="14"/>
    </row>
    <row r="8" spans="1:21" s="8" customFormat="1" ht="36" customHeight="1" x14ac:dyDescent="0.15">
      <c r="A8" s="50" t="s">
        <v>128</v>
      </c>
      <c r="B8" s="60">
        <v>10201001378</v>
      </c>
      <c r="C8" s="60" t="s">
        <v>63</v>
      </c>
      <c r="D8" s="124" t="s">
        <v>160</v>
      </c>
      <c r="E8" s="125" t="s">
        <v>85</v>
      </c>
      <c r="F8" s="126" t="s">
        <v>14</v>
      </c>
      <c r="G8" s="125">
        <v>0</v>
      </c>
      <c r="H8" s="127">
        <v>200</v>
      </c>
      <c r="I8" s="128" t="s">
        <v>7</v>
      </c>
      <c r="J8" s="129">
        <v>200</v>
      </c>
      <c r="K8" s="129">
        <v>40</v>
      </c>
      <c r="L8" s="130">
        <v>5</v>
      </c>
      <c r="M8" s="14"/>
      <c r="N8" s="131">
        <f t="shared" si="0"/>
        <v>0</v>
      </c>
      <c r="O8" s="132"/>
      <c r="P8" s="133">
        <f t="shared" si="1"/>
        <v>0</v>
      </c>
      <c r="Q8" s="16">
        <f>IF(A8="夕",T6*0,0)</f>
        <v>0</v>
      </c>
      <c r="R8" s="39">
        <f>R6</f>
        <v>44069</v>
      </c>
      <c r="S8" s="20">
        <v>1</v>
      </c>
      <c r="T8" s="41"/>
      <c r="U8" s="14"/>
    </row>
    <row r="9" spans="1:21" s="8" customFormat="1" ht="36" customHeight="1" x14ac:dyDescent="0.15">
      <c r="A9" s="34"/>
      <c r="B9" s="60">
        <v>0</v>
      </c>
      <c r="C9" s="60" t="s">
        <v>62</v>
      </c>
      <c r="D9" s="124">
        <v>0</v>
      </c>
      <c r="E9" s="125">
        <v>0</v>
      </c>
      <c r="F9" s="126">
        <v>0</v>
      </c>
      <c r="G9" s="125">
        <v>0</v>
      </c>
      <c r="H9" s="127">
        <v>0</v>
      </c>
      <c r="I9" s="128">
        <v>0</v>
      </c>
      <c r="J9" s="129">
        <v>0</v>
      </c>
      <c r="K9" s="129">
        <v>0</v>
      </c>
      <c r="L9" s="130">
        <v>0</v>
      </c>
      <c r="M9" s="14"/>
      <c r="N9" s="131">
        <f t="shared" si="0"/>
        <v>0</v>
      </c>
      <c r="O9" s="132"/>
      <c r="P9" s="133">
        <f t="shared" si="1"/>
        <v>0</v>
      </c>
      <c r="Q9" s="16"/>
      <c r="R9" s="39">
        <f>R6</f>
        <v>44069</v>
      </c>
      <c r="S9" s="20">
        <v>1</v>
      </c>
      <c r="T9" s="41"/>
      <c r="U9" s="14"/>
    </row>
    <row r="10" spans="1:21" s="8" customFormat="1" ht="36" customHeight="1" x14ac:dyDescent="0.15">
      <c r="A10" s="34"/>
      <c r="B10" s="60">
        <v>0</v>
      </c>
      <c r="C10" s="60" t="s">
        <v>60</v>
      </c>
      <c r="D10" s="124">
        <v>0</v>
      </c>
      <c r="E10" s="125">
        <v>0</v>
      </c>
      <c r="F10" s="126">
        <v>0</v>
      </c>
      <c r="G10" s="125">
        <v>0</v>
      </c>
      <c r="H10" s="127">
        <v>0</v>
      </c>
      <c r="I10" s="128">
        <v>0</v>
      </c>
      <c r="J10" s="129">
        <v>0</v>
      </c>
      <c r="K10" s="129">
        <v>0</v>
      </c>
      <c r="L10" s="130">
        <v>0</v>
      </c>
      <c r="M10" s="14"/>
      <c r="N10" s="131">
        <f t="shared" si="0"/>
        <v>0</v>
      </c>
      <c r="O10" s="132"/>
      <c r="P10" s="133">
        <f t="shared" si="1"/>
        <v>0</v>
      </c>
      <c r="Q10" s="16"/>
      <c r="R10" s="39">
        <f>R6</f>
        <v>44069</v>
      </c>
      <c r="S10" s="20">
        <v>1</v>
      </c>
      <c r="T10" s="41"/>
      <c r="U10" s="14"/>
    </row>
    <row r="11" spans="1:21" s="8" customFormat="1" ht="36" customHeight="1" x14ac:dyDescent="0.15">
      <c r="A11" s="34"/>
      <c r="B11" s="60">
        <v>11901000485</v>
      </c>
      <c r="C11" s="60" t="s">
        <v>60</v>
      </c>
      <c r="D11" s="124" t="s">
        <v>161</v>
      </c>
      <c r="E11" s="125" t="s">
        <v>85</v>
      </c>
      <c r="F11" s="126" t="s">
        <v>14</v>
      </c>
      <c r="G11" s="125">
        <v>0</v>
      </c>
      <c r="H11" s="127">
        <v>150</v>
      </c>
      <c r="I11" s="128" t="s">
        <v>7</v>
      </c>
      <c r="J11" s="129">
        <v>150</v>
      </c>
      <c r="K11" s="129">
        <v>30</v>
      </c>
      <c r="L11" s="130">
        <v>5</v>
      </c>
      <c r="M11" s="14"/>
      <c r="N11" s="131">
        <f>IF(ISERR(L11*M11),0,L11*M11)</f>
        <v>0</v>
      </c>
      <c r="O11" s="132"/>
      <c r="P11" s="133">
        <f>IF(ISERR(M11*O11),0,M11*O11)</f>
        <v>0</v>
      </c>
      <c r="Q11" s="16"/>
      <c r="R11" s="39">
        <f>R7</f>
        <v>44069</v>
      </c>
      <c r="S11" s="20">
        <v>1</v>
      </c>
      <c r="T11" s="41"/>
      <c r="U11" s="14"/>
    </row>
    <row r="12" spans="1:21" s="8" customFormat="1" ht="36" customHeight="1" thickBot="1" x14ac:dyDescent="0.2">
      <c r="A12" s="34"/>
      <c r="B12" s="61">
        <v>0</v>
      </c>
      <c r="C12" s="61" t="s">
        <v>59</v>
      </c>
      <c r="D12" s="134">
        <v>0</v>
      </c>
      <c r="E12" s="135">
        <v>0</v>
      </c>
      <c r="F12" s="136">
        <v>0</v>
      </c>
      <c r="G12" s="135">
        <v>0</v>
      </c>
      <c r="H12" s="137">
        <v>0</v>
      </c>
      <c r="I12" s="138">
        <v>0</v>
      </c>
      <c r="J12" s="139">
        <v>0</v>
      </c>
      <c r="K12" s="139"/>
      <c r="L12" s="140">
        <v>0</v>
      </c>
      <c r="M12" s="15"/>
      <c r="N12" s="141">
        <f t="shared" si="0"/>
        <v>0</v>
      </c>
      <c r="O12" s="142"/>
      <c r="P12" s="143">
        <f t="shared" si="1"/>
        <v>0</v>
      </c>
      <c r="Q12" s="16"/>
      <c r="R12" s="39">
        <f>R6</f>
        <v>44069</v>
      </c>
      <c r="S12" s="20">
        <v>1</v>
      </c>
      <c r="T12" s="42"/>
      <c r="U12" s="15"/>
    </row>
    <row r="13" spans="1:21" s="8" customFormat="1" ht="36" customHeight="1" x14ac:dyDescent="0.15">
      <c r="A13" s="34"/>
      <c r="B13" s="62"/>
      <c r="C13" s="62"/>
      <c r="D13" s="144"/>
      <c r="E13" s="144"/>
      <c r="F13" s="144"/>
      <c r="G13" s="144"/>
      <c r="H13" s="145"/>
      <c r="I13" s="144"/>
      <c r="J13" s="144"/>
      <c r="K13" s="144"/>
      <c r="L13" s="144"/>
      <c r="M13" s="146"/>
      <c r="N13" s="16"/>
      <c r="O13" s="147"/>
      <c r="P13" s="16"/>
      <c r="Q13" s="16"/>
      <c r="R13" s="20"/>
      <c r="S13" s="20"/>
      <c r="T13" s="20"/>
      <c r="U13" s="20"/>
    </row>
    <row r="14" spans="1:21" s="8" customFormat="1" ht="36" customHeight="1" x14ac:dyDescent="0.15">
      <c r="A14" s="48">
        <v>44069</v>
      </c>
      <c r="B14" s="63">
        <v>15203002090</v>
      </c>
      <c r="C14" s="63" t="s">
        <v>65</v>
      </c>
      <c r="D14" s="148" t="s">
        <v>162</v>
      </c>
      <c r="E14" s="149" t="s">
        <v>86</v>
      </c>
      <c r="F14" s="150" t="s">
        <v>9</v>
      </c>
      <c r="G14" s="149" t="s">
        <v>8</v>
      </c>
      <c r="H14" s="151">
        <v>5</v>
      </c>
      <c r="I14" s="152" t="s">
        <v>66</v>
      </c>
      <c r="J14" s="153">
        <v>300</v>
      </c>
      <c r="K14" s="153">
        <v>60</v>
      </c>
      <c r="L14" s="154">
        <v>5</v>
      </c>
      <c r="M14" s="155"/>
      <c r="N14" s="156">
        <f t="shared" ref="N14:N20" si="2">IF(ISERR(L14*M14),0,L14*M14)</f>
        <v>0</v>
      </c>
      <c r="O14" s="157"/>
      <c r="P14" s="158">
        <f t="shared" ref="P14:P20" si="3">IF(ISERR(M14*O14),0,M14*O14)</f>
        <v>0</v>
      </c>
      <c r="Q14" s="16">
        <f>IF(A16="朝",T14*0,0)</f>
        <v>0</v>
      </c>
      <c r="R14" s="39">
        <f>R12</f>
        <v>44069</v>
      </c>
      <c r="S14" s="20">
        <v>2</v>
      </c>
      <c r="T14" s="17"/>
      <c r="U14" s="17"/>
    </row>
    <row r="15" spans="1:21" s="8" customFormat="1" ht="36" customHeight="1" x14ac:dyDescent="0.15">
      <c r="A15" s="49" t="s">
        <v>0</v>
      </c>
      <c r="B15" s="64">
        <v>0</v>
      </c>
      <c r="C15" s="64" t="s">
        <v>64</v>
      </c>
      <c r="D15" s="159">
        <v>0</v>
      </c>
      <c r="E15" s="160">
        <v>0</v>
      </c>
      <c r="F15" s="161">
        <v>0</v>
      </c>
      <c r="G15" s="160">
        <v>0</v>
      </c>
      <c r="H15" s="162">
        <v>0</v>
      </c>
      <c r="I15" s="163">
        <v>0</v>
      </c>
      <c r="J15" s="164">
        <v>0</v>
      </c>
      <c r="K15" s="164">
        <v>0</v>
      </c>
      <c r="L15" s="165">
        <v>0</v>
      </c>
      <c r="M15" s="166"/>
      <c r="N15" s="167">
        <f t="shared" si="2"/>
        <v>0</v>
      </c>
      <c r="O15" s="168"/>
      <c r="P15" s="169">
        <f t="shared" si="3"/>
        <v>0</v>
      </c>
      <c r="Q15" s="16">
        <f>IF(A16="昼",T14*0,0)</f>
        <v>0</v>
      </c>
      <c r="R15" s="39">
        <f>R14</f>
        <v>44069</v>
      </c>
      <c r="S15" s="20">
        <v>2</v>
      </c>
      <c r="T15" s="14"/>
      <c r="U15" s="14"/>
    </row>
    <row r="16" spans="1:21" s="8" customFormat="1" ht="36" customHeight="1" x14ac:dyDescent="0.15">
      <c r="A16" s="50" t="s">
        <v>129</v>
      </c>
      <c r="B16" s="64">
        <v>10201000193</v>
      </c>
      <c r="C16" s="64" t="s">
        <v>63</v>
      </c>
      <c r="D16" s="159" t="s">
        <v>163</v>
      </c>
      <c r="E16" s="160" t="s">
        <v>85</v>
      </c>
      <c r="F16" s="161" t="s">
        <v>14</v>
      </c>
      <c r="G16" s="160">
        <v>0</v>
      </c>
      <c r="H16" s="162">
        <v>250</v>
      </c>
      <c r="I16" s="163" t="s">
        <v>7</v>
      </c>
      <c r="J16" s="164">
        <v>250</v>
      </c>
      <c r="K16" s="164">
        <v>50</v>
      </c>
      <c r="L16" s="165">
        <v>5</v>
      </c>
      <c r="M16" s="166"/>
      <c r="N16" s="167">
        <f t="shared" si="2"/>
        <v>0</v>
      </c>
      <c r="O16" s="168"/>
      <c r="P16" s="169">
        <f t="shared" si="3"/>
        <v>0</v>
      </c>
      <c r="Q16" s="16">
        <f>IF(A16="夕",T14*0,0)</f>
        <v>0</v>
      </c>
      <c r="R16" s="39">
        <f>R14</f>
        <v>44069</v>
      </c>
      <c r="S16" s="20">
        <v>2</v>
      </c>
      <c r="T16" s="14"/>
      <c r="U16" s="14"/>
    </row>
    <row r="17" spans="1:21" s="8" customFormat="1" ht="36" customHeight="1" x14ac:dyDescent="0.15">
      <c r="A17" s="34"/>
      <c r="B17" s="64">
        <v>13802000526</v>
      </c>
      <c r="C17" s="64" t="s">
        <v>62</v>
      </c>
      <c r="D17" s="159" t="s">
        <v>164</v>
      </c>
      <c r="E17" s="160" t="s">
        <v>86</v>
      </c>
      <c r="F17" s="161" t="s">
        <v>9</v>
      </c>
      <c r="G17" s="160" t="s">
        <v>130</v>
      </c>
      <c r="H17" s="162">
        <v>200</v>
      </c>
      <c r="I17" s="163" t="s">
        <v>7</v>
      </c>
      <c r="J17" s="164">
        <v>200</v>
      </c>
      <c r="K17" s="164">
        <v>40</v>
      </c>
      <c r="L17" s="165">
        <v>5</v>
      </c>
      <c r="M17" s="166"/>
      <c r="N17" s="167">
        <f t="shared" si="2"/>
        <v>0</v>
      </c>
      <c r="O17" s="168"/>
      <c r="P17" s="169">
        <f t="shared" si="3"/>
        <v>0</v>
      </c>
      <c r="Q17" s="16"/>
      <c r="R17" s="39">
        <f>R14</f>
        <v>44069</v>
      </c>
      <c r="S17" s="20">
        <v>2</v>
      </c>
      <c r="T17" s="14"/>
      <c r="U17" s="14"/>
    </row>
    <row r="18" spans="1:21" s="8" customFormat="1" ht="36" customHeight="1" x14ac:dyDescent="0.15">
      <c r="A18" s="34"/>
      <c r="B18" s="64">
        <v>0</v>
      </c>
      <c r="C18" s="64" t="s">
        <v>60</v>
      </c>
      <c r="D18" s="159">
        <v>0</v>
      </c>
      <c r="E18" s="160">
        <v>0</v>
      </c>
      <c r="F18" s="161">
        <v>0</v>
      </c>
      <c r="G18" s="160">
        <v>0</v>
      </c>
      <c r="H18" s="162">
        <v>0</v>
      </c>
      <c r="I18" s="163">
        <v>0</v>
      </c>
      <c r="J18" s="164">
        <v>0</v>
      </c>
      <c r="K18" s="164">
        <v>0</v>
      </c>
      <c r="L18" s="165">
        <v>0</v>
      </c>
      <c r="M18" s="166"/>
      <c r="N18" s="167">
        <f t="shared" si="2"/>
        <v>0</v>
      </c>
      <c r="O18" s="168"/>
      <c r="P18" s="169">
        <f t="shared" si="3"/>
        <v>0</v>
      </c>
      <c r="Q18" s="16"/>
      <c r="R18" s="39">
        <f>R14</f>
        <v>44069</v>
      </c>
      <c r="S18" s="20">
        <v>2</v>
      </c>
      <c r="T18" s="14"/>
      <c r="U18" s="14"/>
    </row>
    <row r="19" spans="1:21" s="8" customFormat="1" ht="36" customHeight="1" x14ac:dyDescent="0.15">
      <c r="A19" s="34"/>
      <c r="B19" s="64">
        <v>0</v>
      </c>
      <c r="C19" s="64" t="s">
        <v>60</v>
      </c>
      <c r="D19" s="159">
        <v>0</v>
      </c>
      <c r="E19" s="160">
        <v>0</v>
      </c>
      <c r="F19" s="161">
        <v>0</v>
      </c>
      <c r="G19" s="160">
        <v>0</v>
      </c>
      <c r="H19" s="162">
        <v>0</v>
      </c>
      <c r="I19" s="163">
        <v>0</v>
      </c>
      <c r="J19" s="164">
        <v>0</v>
      </c>
      <c r="K19" s="164">
        <v>0</v>
      </c>
      <c r="L19" s="165">
        <v>0</v>
      </c>
      <c r="M19" s="166"/>
      <c r="N19" s="167">
        <f>IF(ISERR(L19*M19),0,L19*M19)</f>
        <v>0</v>
      </c>
      <c r="O19" s="168"/>
      <c r="P19" s="169">
        <f>IF(ISERR(M19*O19),0,M19*O19)</f>
        <v>0</v>
      </c>
      <c r="Q19" s="16"/>
      <c r="R19" s="39">
        <f>R15</f>
        <v>44069</v>
      </c>
      <c r="S19" s="20">
        <v>2</v>
      </c>
      <c r="T19" s="14"/>
      <c r="U19" s="14"/>
    </row>
    <row r="20" spans="1:21" s="8" customFormat="1" ht="36" customHeight="1" x14ac:dyDescent="0.15">
      <c r="A20" s="34"/>
      <c r="B20" s="66">
        <v>0</v>
      </c>
      <c r="C20" s="66" t="s">
        <v>59</v>
      </c>
      <c r="D20" s="134">
        <v>0</v>
      </c>
      <c r="E20" s="170">
        <v>0</v>
      </c>
      <c r="F20" s="171">
        <v>0</v>
      </c>
      <c r="G20" s="170">
        <v>0</v>
      </c>
      <c r="H20" s="172">
        <v>0</v>
      </c>
      <c r="I20" s="173">
        <v>0</v>
      </c>
      <c r="J20" s="174">
        <v>0</v>
      </c>
      <c r="K20" s="174"/>
      <c r="L20" s="175">
        <v>0</v>
      </c>
      <c r="M20" s="176"/>
      <c r="N20" s="177">
        <f t="shared" si="2"/>
        <v>0</v>
      </c>
      <c r="O20" s="178"/>
      <c r="P20" s="179">
        <f t="shared" si="3"/>
        <v>0</v>
      </c>
      <c r="Q20" s="16"/>
      <c r="R20" s="39">
        <f>R14</f>
        <v>44069</v>
      </c>
      <c r="S20" s="20">
        <v>2</v>
      </c>
      <c r="T20" s="15"/>
      <c r="U20" s="15"/>
    </row>
    <row r="21" spans="1:21" s="8" customFormat="1" ht="36" customHeight="1" x14ac:dyDescent="0.15">
      <c r="A21" s="34"/>
      <c r="B21" s="62"/>
      <c r="C21" s="62"/>
      <c r="D21" s="144"/>
      <c r="E21" s="144"/>
      <c r="F21" s="144"/>
      <c r="G21" s="144"/>
      <c r="H21" s="145"/>
      <c r="I21" s="144"/>
      <c r="J21" s="144"/>
      <c r="K21" s="144"/>
      <c r="L21" s="144"/>
      <c r="M21" s="146"/>
      <c r="N21" s="16"/>
      <c r="O21" s="147"/>
      <c r="P21" s="16"/>
      <c r="Q21" s="16"/>
      <c r="R21" s="20"/>
      <c r="S21" s="20"/>
      <c r="T21" s="20"/>
      <c r="U21" s="20"/>
    </row>
    <row r="22" spans="1:21" s="8" customFormat="1" ht="36" customHeight="1" x14ac:dyDescent="0.15">
      <c r="A22" s="48">
        <v>44069</v>
      </c>
      <c r="B22" s="63">
        <v>15501001417</v>
      </c>
      <c r="C22" s="63" t="s">
        <v>65</v>
      </c>
      <c r="D22" s="148" t="s">
        <v>165</v>
      </c>
      <c r="E22" s="149" t="s">
        <v>86</v>
      </c>
      <c r="F22" s="150" t="s">
        <v>9</v>
      </c>
      <c r="G22" s="149" t="s">
        <v>8</v>
      </c>
      <c r="H22" s="151">
        <v>5</v>
      </c>
      <c r="I22" s="152" t="s">
        <v>124</v>
      </c>
      <c r="J22" s="153">
        <v>300</v>
      </c>
      <c r="K22" s="153">
        <v>60</v>
      </c>
      <c r="L22" s="154">
        <v>5</v>
      </c>
      <c r="M22" s="155"/>
      <c r="N22" s="156">
        <f t="shared" ref="N22:N28" si="4">IF(ISERR(L22*M22),0,L22*M22)</f>
        <v>0</v>
      </c>
      <c r="O22" s="157"/>
      <c r="P22" s="158">
        <f t="shared" ref="P22:P28" si="5">IF(ISERR(M22*O22),0,M22*O22)</f>
        <v>0</v>
      </c>
      <c r="Q22" s="16">
        <f>IF(A24="朝",T22*0,0)</f>
        <v>0</v>
      </c>
      <c r="R22" s="39">
        <f>R20</f>
        <v>44069</v>
      </c>
      <c r="S22" s="20">
        <v>3</v>
      </c>
      <c r="T22" s="17"/>
      <c r="U22" s="17"/>
    </row>
    <row r="23" spans="1:21" s="8" customFormat="1" ht="36" customHeight="1" x14ac:dyDescent="0.15">
      <c r="A23" s="49" t="s">
        <v>0</v>
      </c>
      <c r="B23" s="64">
        <v>0</v>
      </c>
      <c r="C23" s="64" t="s">
        <v>64</v>
      </c>
      <c r="D23" s="159">
        <v>0</v>
      </c>
      <c r="E23" s="160">
        <v>0</v>
      </c>
      <c r="F23" s="161">
        <v>0</v>
      </c>
      <c r="G23" s="160">
        <v>0</v>
      </c>
      <c r="H23" s="162">
        <v>0</v>
      </c>
      <c r="I23" s="163">
        <v>0</v>
      </c>
      <c r="J23" s="164">
        <v>0</v>
      </c>
      <c r="K23" s="164">
        <v>0</v>
      </c>
      <c r="L23" s="165">
        <v>0</v>
      </c>
      <c r="M23" s="166"/>
      <c r="N23" s="167">
        <f t="shared" si="4"/>
        <v>0</v>
      </c>
      <c r="O23" s="168"/>
      <c r="P23" s="169">
        <f t="shared" si="5"/>
        <v>0</v>
      </c>
      <c r="Q23" s="16">
        <f>IF(A24="昼",T22*0,0)</f>
        <v>0</v>
      </c>
      <c r="R23" s="39">
        <f>R22</f>
        <v>44069</v>
      </c>
      <c r="S23" s="20">
        <v>3</v>
      </c>
      <c r="T23" s="14"/>
      <c r="U23" s="14"/>
    </row>
    <row r="24" spans="1:21" s="8" customFormat="1" ht="36" customHeight="1" x14ac:dyDescent="0.15">
      <c r="A24" s="50" t="s">
        <v>131</v>
      </c>
      <c r="B24" s="64">
        <v>19601002051</v>
      </c>
      <c r="C24" s="64" t="s">
        <v>63</v>
      </c>
      <c r="D24" s="159" t="s">
        <v>166</v>
      </c>
      <c r="E24" s="160" t="s">
        <v>86</v>
      </c>
      <c r="F24" s="161" t="s">
        <v>14</v>
      </c>
      <c r="G24" s="160">
        <v>0</v>
      </c>
      <c r="H24" s="162">
        <v>250</v>
      </c>
      <c r="I24" s="163" t="s">
        <v>7</v>
      </c>
      <c r="J24" s="164">
        <v>250</v>
      </c>
      <c r="K24" s="164">
        <v>50</v>
      </c>
      <c r="L24" s="165">
        <v>5</v>
      </c>
      <c r="M24" s="166"/>
      <c r="N24" s="167">
        <f t="shared" si="4"/>
        <v>0</v>
      </c>
      <c r="O24" s="168"/>
      <c r="P24" s="169">
        <f t="shared" si="5"/>
        <v>0</v>
      </c>
      <c r="Q24" s="16">
        <f>IF(A24="夕",T22*0,0)</f>
        <v>0</v>
      </c>
      <c r="R24" s="39">
        <f>R22</f>
        <v>44069</v>
      </c>
      <c r="S24" s="20">
        <v>3</v>
      </c>
      <c r="T24" s="14"/>
      <c r="U24" s="14"/>
    </row>
    <row r="25" spans="1:21" s="8" customFormat="1" ht="36" customHeight="1" x14ac:dyDescent="0.15">
      <c r="A25" s="34"/>
      <c r="B25" s="65">
        <v>15503001309</v>
      </c>
      <c r="C25" s="65" t="s">
        <v>62</v>
      </c>
      <c r="D25" s="180" t="s">
        <v>167</v>
      </c>
      <c r="E25" s="181" t="s">
        <v>86</v>
      </c>
      <c r="F25" s="182" t="s">
        <v>14</v>
      </c>
      <c r="G25" s="181">
        <v>0</v>
      </c>
      <c r="H25" s="183">
        <v>320</v>
      </c>
      <c r="I25" s="184" t="s">
        <v>7</v>
      </c>
      <c r="J25" s="185">
        <v>320</v>
      </c>
      <c r="K25" s="185">
        <v>32</v>
      </c>
      <c r="L25" s="186">
        <v>10</v>
      </c>
      <c r="M25" s="166"/>
      <c r="N25" s="167">
        <f t="shared" si="4"/>
        <v>0</v>
      </c>
      <c r="O25" s="168"/>
      <c r="P25" s="169">
        <f t="shared" si="5"/>
        <v>0</v>
      </c>
      <c r="Q25" s="16"/>
      <c r="R25" s="39">
        <f>R22</f>
        <v>44069</v>
      </c>
      <c r="S25" s="20">
        <v>3</v>
      </c>
      <c r="T25" s="14"/>
      <c r="U25" s="14"/>
    </row>
    <row r="26" spans="1:21" s="8" customFormat="1" ht="36" customHeight="1" x14ac:dyDescent="0.15">
      <c r="A26" s="34"/>
      <c r="B26" s="64">
        <v>0</v>
      </c>
      <c r="C26" s="64" t="s">
        <v>60</v>
      </c>
      <c r="D26" s="159">
        <v>0</v>
      </c>
      <c r="E26" s="160">
        <v>0</v>
      </c>
      <c r="F26" s="161">
        <v>0</v>
      </c>
      <c r="G26" s="160">
        <v>0</v>
      </c>
      <c r="H26" s="162">
        <v>0</v>
      </c>
      <c r="I26" s="163">
        <v>0</v>
      </c>
      <c r="J26" s="164">
        <v>0</v>
      </c>
      <c r="K26" s="164">
        <v>0</v>
      </c>
      <c r="L26" s="165">
        <v>0</v>
      </c>
      <c r="M26" s="166"/>
      <c r="N26" s="167">
        <f t="shared" si="4"/>
        <v>0</v>
      </c>
      <c r="O26" s="168"/>
      <c r="P26" s="169">
        <f t="shared" si="5"/>
        <v>0</v>
      </c>
      <c r="Q26" s="16"/>
      <c r="R26" s="39">
        <f>R22</f>
        <v>44069</v>
      </c>
      <c r="S26" s="20">
        <v>3</v>
      </c>
      <c r="T26" s="14"/>
      <c r="U26" s="14"/>
    </row>
    <row r="27" spans="1:21" s="8" customFormat="1" ht="36" customHeight="1" x14ac:dyDescent="0.15">
      <c r="A27" s="34"/>
      <c r="B27" s="64">
        <v>0</v>
      </c>
      <c r="C27" s="64" t="s">
        <v>60</v>
      </c>
      <c r="D27" s="159">
        <v>0</v>
      </c>
      <c r="E27" s="160">
        <v>0</v>
      </c>
      <c r="F27" s="161">
        <v>0</v>
      </c>
      <c r="G27" s="160">
        <v>0</v>
      </c>
      <c r="H27" s="162">
        <v>0</v>
      </c>
      <c r="I27" s="163">
        <v>0</v>
      </c>
      <c r="J27" s="164">
        <v>0</v>
      </c>
      <c r="K27" s="164">
        <v>0</v>
      </c>
      <c r="L27" s="165">
        <v>0</v>
      </c>
      <c r="M27" s="166"/>
      <c r="N27" s="167">
        <f>IF(ISERR(L27*M27),0,L27*M27)</f>
        <v>0</v>
      </c>
      <c r="O27" s="168"/>
      <c r="P27" s="169">
        <f>IF(ISERR(M27*O27),0,M27*O27)</f>
        <v>0</v>
      </c>
      <c r="Q27" s="16"/>
      <c r="R27" s="39">
        <f>R23</f>
        <v>44069</v>
      </c>
      <c r="S27" s="20">
        <v>3</v>
      </c>
      <c r="T27" s="14"/>
      <c r="U27" s="14"/>
    </row>
    <row r="28" spans="1:21" s="8" customFormat="1" ht="36" customHeight="1" x14ac:dyDescent="0.15">
      <c r="A28" s="34"/>
      <c r="B28" s="66">
        <v>0</v>
      </c>
      <c r="C28" s="66" t="s">
        <v>59</v>
      </c>
      <c r="D28" s="134">
        <v>0</v>
      </c>
      <c r="E28" s="170">
        <v>0</v>
      </c>
      <c r="F28" s="171">
        <v>0</v>
      </c>
      <c r="G28" s="170">
        <v>0</v>
      </c>
      <c r="H28" s="172">
        <v>0</v>
      </c>
      <c r="I28" s="173">
        <v>0</v>
      </c>
      <c r="J28" s="174">
        <v>0</v>
      </c>
      <c r="K28" s="174"/>
      <c r="L28" s="175">
        <v>0</v>
      </c>
      <c r="M28" s="176"/>
      <c r="N28" s="177">
        <f t="shared" si="4"/>
        <v>0</v>
      </c>
      <c r="O28" s="178"/>
      <c r="P28" s="179">
        <f t="shared" si="5"/>
        <v>0</v>
      </c>
      <c r="Q28" s="16"/>
      <c r="R28" s="39">
        <f>R22</f>
        <v>44069</v>
      </c>
      <c r="S28" s="20">
        <v>3</v>
      </c>
      <c r="T28" s="15"/>
      <c r="U28" s="15"/>
    </row>
    <row r="29" spans="1:21" s="8" customFormat="1" ht="36" customHeight="1" x14ac:dyDescent="0.15">
      <c r="A29" s="34"/>
      <c r="B29" s="62"/>
      <c r="C29" s="62"/>
      <c r="D29" s="144"/>
      <c r="E29" s="144"/>
      <c r="F29" s="144"/>
      <c r="G29" s="144"/>
      <c r="H29" s="145"/>
      <c r="I29" s="144"/>
      <c r="J29" s="144"/>
      <c r="K29" s="144"/>
      <c r="L29" s="144"/>
      <c r="M29" s="146"/>
      <c r="N29" s="16"/>
      <c r="O29" s="147"/>
      <c r="P29" s="16"/>
      <c r="Q29" s="16"/>
      <c r="R29" s="20"/>
      <c r="S29" s="20"/>
      <c r="T29" s="20"/>
      <c r="U29" s="20"/>
    </row>
    <row r="30" spans="1:21" s="8" customFormat="1" ht="36" customHeight="1" x14ac:dyDescent="0.15">
      <c r="A30" s="48">
        <v>44070</v>
      </c>
      <c r="B30" s="85">
        <v>12401001406</v>
      </c>
      <c r="C30" s="81" t="s">
        <v>65</v>
      </c>
      <c r="D30" s="187" t="s">
        <v>168</v>
      </c>
      <c r="E30" s="188">
        <v>0</v>
      </c>
      <c r="F30" s="188" t="s">
        <v>39</v>
      </c>
      <c r="G30" s="189">
        <v>0</v>
      </c>
      <c r="H30" s="190">
        <v>10</v>
      </c>
      <c r="I30" s="191" t="s">
        <v>37</v>
      </c>
      <c r="J30" s="192">
        <v>500</v>
      </c>
      <c r="K30" s="192">
        <v>50</v>
      </c>
      <c r="L30" s="193">
        <v>10</v>
      </c>
      <c r="M30" s="17"/>
      <c r="N30" s="194">
        <f t="shared" ref="N30:N36" si="6">IF(ISERR(L30*M30),0,L30*M30)</f>
        <v>0</v>
      </c>
      <c r="O30" s="195"/>
      <c r="P30" s="196">
        <f t="shared" ref="P30:P36" si="7">IF(ISERR(M30*O30),0,M30*O30)</f>
        <v>0</v>
      </c>
      <c r="Q30" s="16">
        <f>IF(A32="朝",T30*0,0)</f>
        <v>0</v>
      </c>
      <c r="R30" s="39">
        <f>R28+1</f>
        <v>44070</v>
      </c>
      <c r="S30" s="20">
        <v>1</v>
      </c>
      <c r="T30" s="17"/>
      <c r="U30" s="17"/>
    </row>
    <row r="31" spans="1:21" s="8" customFormat="1" ht="36" customHeight="1" x14ac:dyDescent="0.15">
      <c r="A31" s="49" t="s">
        <v>1</v>
      </c>
      <c r="B31" s="60">
        <v>0</v>
      </c>
      <c r="C31" s="64" t="s">
        <v>64</v>
      </c>
      <c r="D31" s="124">
        <v>0</v>
      </c>
      <c r="E31" s="125">
        <v>0</v>
      </c>
      <c r="F31" s="126">
        <v>0</v>
      </c>
      <c r="G31" s="125">
        <v>0</v>
      </c>
      <c r="H31" s="127">
        <v>0</v>
      </c>
      <c r="I31" s="128">
        <v>0</v>
      </c>
      <c r="J31" s="129">
        <v>0</v>
      </c>
      <c r="K31" s="129">
        <v>0</v>
      </c>
      <c r="L31" s="130">
        <v>0</v>
      </c>
      <c r="M31" s="14"/>
      <c r="N31" s="131">
        <f t="shared" si="6"/>
        <v>0</v>
      </c>
      <c r="O31" s="132"/>
      <c r="P31" s="133">
        <f t="shared" si="7"/>
        <v>0</v>
      </c>
      <c r="Q31" s="16">
        <f>IF(A32="昼",T30*0,0)</f>
        <v>0</v>
      </c>
      <c r="R31" s="39">
        <f>R30</f>
        <v>44070</v>
      </c>
      <c r="S31" s="20">
        <v>1</v>
      </c>
      <c r="T31" s="14"/>
      <c r="U31" s="14"/>
    </row>
    <row r="32" spans="1:21" s="8" customFormat="1" ht="36" customHeight="1" x14ac:dyDescent="0.15">
      <c r="A32" s="50" t="s">
        <v>128</v>
      </c>
      <c r="B32" s="60">
        <v>15101001388</v>
      </c>
      <c r="C32" s="64" t="s">
        <v>63</v>
      </c>
      <c r="D32" s="124" t="s">
        <v>169</v>
      </c>
      <c r="E32" s="125" t="s">
        <v>86</v>
      </c>
      <c r="F32" s="126" t="s">
        <v>14</v>
      </c>
      <c r="G32" s="125">
        <v>0</v>
      </c>
      <c r="H32" s="127">
        <v>200</v>
      </c>
      <c r="I32" s="128" t="s">
        <v>7</v>
      </c>
      <c r="J32" s="129">
        <v>200</v>
      </c>
      <c r="K32" s="129">
        <v>40</v>
      </c>
      <c r="L32" s="130">
        <v>5</v>
      </c>
      <c r="M32" s="14"/>
      <c r="N32" s="131">
        <f t="shared" si="6"/>
        <v>0</v>
      </c>
      <c r="O32" s="132"/>
      <c r="P32" s="133">
        <f t="shared" si="7"/>
        <v>0</v>
      </c>
      <c r="Q32" s="16">
        <f>IF(A32="夕",T30*0,0)</f>
        <v>0</v>
      </c>
      <c r="R32" s="39">
        <f>R30</f>
        <v>44070</v>
      </c>
      <c r="S32" s="20">
        <v>1</v>
      </c>
      <c r="T32" s="14"/>
      <c r="U32" s="14"/>
    </row>
    <row r="33" spans="1:21" s="8" customFormat="1" ht="36" customHeight="1" x14ac:dyDescent="0.15">
      <c r="A33" s="34"/>
      <c r="B33" s="60">
        <v>0</v>
      </c>
      <c r="C33" s="64" t="s">
        <v>62</v>
      </c>
      <c r="D33" s="124">
        <v>0</v>
      </c>
      <c r="E33" s="125">
        <v>0</v>
      </c>
      <c r="F33" s="126">
        <v>0</v>
      </c>
      <c r="G33" s="125">
        <v>0</v>
      </c>
      <c r="H33" s="127">
        <v>0</v>
      </c>
      <c r="I33" s="128">
        <v>0</v>
      </c>
      <c r="J33" s="129">
        <v>0</v>
      </c>
      <c r="K33" s="129">
        <v>0</v>
      </c>
      <c r="L33" s="130">
        <v>0</v>
      </c>
      <c r="M33" s="14"/>
      <c r="N33" s="131">
        <f t="shared" si="6"/>
        <v>0</v>
      </c>
      <c r="O33" s="132"/>
      <c r="P33" s="133">
        <f t="shared" si="7"/>
        <v>0</v>
      </c>
      <c r="Q33" s="16"/>
      <c r="R33" s="39">
        <f>R30</f>
        <v>44070</v>
      </c>
      <c r="S33" s="20">
        <v>1</v>
      </c>
      <c r="T33" s="14"/>
      <c r="U33" s="14"/>
    </row>
    <row r="34" spans="1:21" s="8" customFormat="1" ht="36" customHeight="1" x14ac:dyDescent="0.15">
      <c r="A34" s="34"/>
      <c r="B34" s="60">
        <v>0</v>
      </c>
      <c r="C34" s="64" t="s">
        <v>60</v>
      </c>
      <c r="D34" s="124">
        <v>0</v>
      </c>
      <c r="E34" s="125">
        <v>0</v>
      </c>
      <c r="F34" s="126">
        <v>0</v>
      </c>
      <c r="G34" s="125">
        <v>0</v>
      </c>
      <c r="H34" s="127">
        <v>0</v>
      </c>
      <c r="I34" s="128">
        <v>0</v>
      </c>
      <c r="J34" s="129">
        <v>0</v>
      </c>
      <c r="K34" s="129">
        <v>0</v>
      </c>
      <c r="L34" s="130">
        <v>0</v>
      </c>
      <c r="M34" s="14"/>
      <c r="N34" s="131">
        <f t="shared" si="6"/>
        <v>0</v>
      </c>
      <c r="O34" s="132"/>
      <c r="P34" s="133">
        <f t="shared" si="7"/>
        <v>0</v>
      </c>
      <c r="Q34" s="16"/>
      <c r="R34" s="39">
        <f>R30</f>
        <v>44070</v>
      </c>
      <c r="S34" s="20">
        <v>1</v>
      </c>
      <c r="T34" s="14"/>
      <c r="U34" s="14"/>
    </row>
    <row r="35" spans="1:21" s="8" customFormat="1" ht="36" customHeight="1" x14ac:dyDescent="0.15">
      <c r="A35" s="34"/>
      <c r="B35" s="60">
        <v>15101000969</v>
      </c>
      <c r="C35" s="64" t="s">
        <v>60</v>
      </c>
      <c r="D35" s="124" t="s">
        <v>170</v>
      </c>
      <c r="E35" s="125" t="s">
        <v>86</v>
      </c>
      <c r="F35" s="126" t="s">
        <v>9</v>
      </c>
      <c r="G35" s="125" t="s">
        <v>68</v>
      </c>
      <c r="H35" s="127">
        <v>250</v>
      </c>
      <c r="I35" s="128" t="s">
        <v>7</v>
      </c>
      <c r="J35" s="129">
        <v>250</v>
      </c>
      <c r="K35" s="129">
        <v>50</v>
      </c>
      <c r="L35" s="130">
        <v>5</v>
      </c>
      <c r="M35" s="14"/>
      <c r="N35" s="131">
        <f>IF(ISERR(L35*M35),0,L35*M35)</f>
        <v>0</v>
      </c>
      <c r="O35" s="132"/>
      <c r="P35" s="133">
        <f>IF(ISERR(M35*O35),0,M35*O35)</f>
        <v>0</v>
      </c>
      <c r="Q35" s="16"/>
      <c r="R35" s="39">
        <f>R31</f>
        <v>44070</v>
      </c>
      <c r="S35" s="20">
        <v>1</v>
      </c>
      <c r="T35" s="14"/>
      <c r="U35" s="14"/>
    </row>
    <row r="36" spans="1:21" s="8" customFormat="1" ht="36" customHeight="1" x14ac:dyDescent="0.15">
      <c r="A36" s="34"/>
      <c r="B36" s="61">
        <v>0</v>
      </c>
      <c r="C36" s="66" t="s">
        <v>59</v>
      </c>
      <c r="D36" s="134">
        <v>0</v>
      </c>
      <c r="E36" s="135">
        <v>0</v>
      </c>
      <c r="F36" s="136">
        <v>0</v>
      </c>
      <c r="G36" s="135">
        <v>0</v>
      </c>
      <c r="H36" s="137">
        <v>0</v>
      </c>
      <c r="I36" s="138">
        <v>0</v>
      </c>
      <c r="J36" s="139">
        <v>0</v>
      </c>
      <c r="K36" s="139"/>
      <c r="L36" s="140">
        <v>0</v>
      </c>
      <c r="M36" s="15"/>
      <c r="N36" s="141">
        <f t="shared" si="6"/>
        <v>0</v>
      </c>
      <c r="O36" s="142"/>
      <c r="P36" s="143">
        <f t="shared" si="7"/>
        <v>0</v>
      </c>
      <c r="Q36" s="16"/>
      <c r="R36" s="39">
        <f>R30</f>
        <v>44070</v>
      </c>
      <c r="S36" s="20">
        <v>1</v>
      </c>
      <c r="T36" s="15"/>
      <c r="U36" s="15"/>
    </row>
    <row r="37" spans="1:21" s="8" customFormat="1" ht="36" customHeight="1" x14ac:dyDescent="0.15">
      <c r="A37" s="34"/>
      <c r="B37" s="62"/>
      <c r="C37" s="62"/>
      <c r="D37" s="144"/>
      <c r="E37" s="144"/>
      <c r="F37" s="144"/>
      <c r="G37" s="144"/>
      <c r="H37" s="145"/>
      <c r="I37" s="144"/>
      <c r="J37" s="144"/>
      <c r="K37" s="144"/>
      <c r="L37" s="144"/>
      <c r="M37" s="146"/>
      <c r="N37" s="16"/>
      <c r="O37" s="147"/>
      <c r="P37" s="16"/>
      <c r="Q37" s="16"/>
      <c r="R37" s="20"/>
      <c r="S37" s="20"/>
      <c r="T37" s="20"/>
      <c r="U37" s="20"/>
    </row>
    <row r="38" spans="1:21" s="8" customFormat="1" ht="36" customHeight="1" x14ac:dyDescent="0.15">
      <c r="A38" s="48">
        <v>44070</v>
      </c>
      <c r="B38" s="63">
        <v>17601001449</v>
      </c>
      <c r="C38" s="265" t="s">
        <v>65</v>
      </c>
      <c r="D38" s="148" t="s">
        <v>171</v>
      </c>
      <c r="E38" s="149" t="s">
        <v>85</v>
      </c>
      <c r="F38" s="150" t="s">
        <v>38</v>
      </c>
      <c r="G38" s="149">
        <v>0</v>
      </c>
      <c r="H38" s="151">
        <v>5</v>
      </c>
      <c r="I38" s="152" t="s">
        <v>172</v>
      </c>
      <c r="J38" s="153">
        <v>210</v>
      </c>
      <c r="K38" s="153">
        <v>42</v>
      </c>
      <c r="L38" s="154">
        <v>5</v>
      </c>
      <c r="M38" s="155"/>
      <c r="N38" s="156">
        <f t="shared" ref="N38:N44" si="8">IF(ISERR(L38*M38),0,L38*M38)</f>
        <v>0</v>
      </c>
      <c r="O38" s="157"/>
      <c r="P38" s="158">
        <f t="shared" ref="P38:P44" si="9">IF(ISERR(M38*O38),0,M38*O38)</f>
        <v>0</v>
      </c>
      <c r="Q38" s="16">
        <f>IF(A40="朝",T38*0,0)</f>
        <v>0</v>
      </c>
      <c r="R38" s="39">
        <f>R36</f>
        <v>44070</v>
      </c>
      <c r="S38" s="20">
        <v>2</v>
      </c>
      <c r="T38" s="17"/>
      <c r="U38" s="89" t="s">
        <v>263</v>
      </c>
    </row>
    <row r="39" spans="1:21" s="8" customFormat="1" ht="36" customHeight="1" x14ac:dyDescent="0.15">
      <c r="A39" s="49" t="s">
        <v>1</v>
      </c>
      <c r="B39" s="64">
        <v>17701001635</v>
      </c>
      <c r="C39" s="272"/>
      <c r="D39" s="159" t="s">
        <v>173</v>
      </c>
      <c r="E39" s="160" t="s">
        <v>86</v>
      </c>
      <c r="F39" s="161" t="s">
        <v>14</v>
      </c>
      <c r="G39" s="160">
        <v>0</v>
      </c>
      <c r="H39" s="162">
        <v>100</v>
      </c>
      <c r="I39" s="163" t="s">
        <v>7</v>
      </c>
      <c r="J39" s="164">
        <v>100</v>
      </c>
      <c r="K39" s="164">
        <v>20</v>
      </c>
      <c r="L39" s="165">
        <v>5</v>
      </c>
      <c r="M39" s="166"/>
      <c r="N39" s="167">
        <f t="shared" si="8"/>
        <v>0</v>
      </c>
      <c r="O39" s="168"/>
      <c r="P39" s="169">
        <f t="shared" si="9"/>
        <v>0</v>
      </c>
      <c r="Q39" s="16">
        <f>IF(A40="昼",T38*0,0)</f>
        <v>0</v>
      </c>
      <c r="R39" s="39">
        <f>R38</f>
        <v>44070</v>
      </c>
      <c r="S39" s="20">
        <v>2</v>
      </c>
      <c r="T39" s="14"/>
      <c r="U39" s="88" t="s">
        <v>263</v>
      </c>
    </row>
    <row r="40" spans="1:21" s="8" customFormat="1" ht="36" customHeight="1" x14ac:dyDescent="0.15">
      <c r="A40" s="50" t="s">
        <v>129</v>
      </c>
      <c r="B40" s="64">
        <v>14601002042</v>
      </c>
      <c r="C40" s="266"/>
      <c r="D40" s="159" t="s">
        <v>118</v>
      </c>
      <c r="E40" s="160" t="s">
        <v>85</v>
      </c>
      <c r="F40" s="161" t="s">
        <v>54</v>
      </c>
      <c r="G40" s="160">
        <v>0</v>
      </c>
      <c r="H40" s="162">
        <v>5</v>
      </c>
      <c r="I40" s="163" t="s">
        <v>53</v>
      </c>
      <c r="J40" s="164">
        <v>1250</v>
      </c>
      <c r="K40" s="164">
        <v>250</v>
      </c>
      <c r="L40" s="165">
        <v>5</v>
      </c>
      <c r="M40" s="166"/>
      <c r="N40" s="167">
        <f t="shared" si="8"/>
        <v>0</v>
      </c>
      <c r="O40" s="168"/>
      <c r="P40" s="169">
        <f t="shared" si="9"/>
        <v>0</v>
      </c>
      <c r="Q40" s="16">
        <f>IF(A40="夕",T38*0,0)</f>
        <v>0</v>
      </c>
      <c r="R40" s="39">
        <f>R38</f>
        <v>44070</v>
      </c>
      <c r="S40" s="20">
        <v>2</v>
      </c>
      <c r="T40" s="14"/>
      <c r="U40" s="14" t="s">
        <v>262</v>
      </c>
    </row>
    <row r="41" spans="1:21" s="8" customFormat="1" ht="36" customHeight="1" x14ac:dyDescent="0.15">
      <c r="A41" s="34"/>
      <c r="B41" s="64">
        <v>10201001143</v>
      </c>
      <c r="C41" s="64" t="s">
        <v>62</v>
      </c>
      <c r="D41" s="159" t="s">
        <v>174</v>
      </c>
      <c r="E41" s="160" t="s">
        <v>86</v>
      </c>
      <c r="F41" s="161" t="s">
        <v>9</v>
      </c>
      <c r="G41" s="160" t="s">
        <v>130</v>
      </c>
      <c r="H41" s="162">
        <v>300</v>
      </c>
      <c r="I41" s="163" t="s">
        <v>7</v>
      </c>
      <c r="J41" s="164">
        <v>300</v>
      </c>
      <c r="K41" s="164">
        <v>60</v>
      </c>
      <c r="L41" s="165">
        <v>5</v>
      </c>
      <c r="M41" s="166"/>
      <c r="N41" s="167">
        <f t="shared" si="8"/>
        <v>0</v>
      </c>
      <c r="O41" s="168"/>
      <c r="P41" s="169">
        <f t="shared" si="9"/>
        <v>0</v>
      </c>
      <c r="Q41" s="16"/>
      <c r="R41" s="39">
        <f>R38</f>
        <v>44070</v>
      </c>
      <c r="S41" s="20">
        <v>2</v>
      </c>
      <c r="T41" s="14"/>
      <c r="U41" s="14"/>
    </row>
    <row r="42" spans="1:21" s="8" customFormat="1" ht="36" customHeight="1" x14ac:dyDescent="0.15">
      <c r="A42" s="34"/>
      <c r="B42" s="64">
        <v>10201000028</v>
      </c>
      <c r="C42" s="64" t="s">
        <v>60</v>
      </c>
      <c r="D42" s="159" t="s">
        <v>175</v>
      </c>
      <c r="E42" s="160" t="s">
        <v>85</v>
      </c>
      <c r="F42" s="161" t="s">
        <v>14</v>
      </c>
      <c r="G42" s="160">
        <v>0</v>
      </c>
      <c r="H42" s="162">
        <v>150</v>
      </c>
      <c r="I42" s="163" t="s">
        <v>7</v>
      </c>
      <c r="J42" s="164">
        <v>150</v>
      </c>
      <c r="K42" s="164">
        <v>30</v>
      </c>
      <c r="L42" s="165">
        <v>5</v>
      </c>
      <c r="M42" s="166"/>
      <c r="N42" s="167">
        <f t="shared" si="8"/>
        <v>0</v>
      </c>
      <c r="O42" s="168"/>
      <c r="P42" s="169">
        <f t="shared" si="9"/>
        <v>0</v>
      </c>
      <c r="Q42" s="16"/>
      <c r="R42" s="39">
        <f>R38</f>
        <v>44070</v>
      </c>
      <c r="S42" s="20">
        <v>2</v>
      </c>
      <c r="T42" s="14"/>
      <c r="U42" s="14"/>
    </row>
    <row r="43" spans="1:21" s="8" customFormat="1" ht="36" customHeight="1" x14ac:dyDescent="0.15">
      <c r="A43" s="34"/>
      <c r="B43" s="64">
        <v>0</v>
      </c>
      <c r="C43" s="64" t="s">
        <v>60</v>
      </c>
      <c r="D43" s="159">
        <v>0</v>
      </c>
      <c r="E43" s="160">
        <v>0</v>
      </c>
      <c r="F43" s="161">
        <v>0</v>
      </c>
      <c r="G43" s="160">
        <v>0</v>
      </c>
      <c r="H43" s="162">
        <v>0</v>
      </c>
      <c r="I43" s="163">
        <v>0</v>
      </c>
      <c r="J43" s="164">
        <v>0</v>
      </c>
      <c r="K43" s="164">
        <v>0</v>
      </c>
      <c r="L43" s="165">
        <v>0</v>
      </c>
      <c r="M43" s="166"/>
      <c r="N43" s="167">
        <f>IF(ISERR(L43*M43),0,L43*M43)</f>
        <v>0</v>
      </c>
      <c r="O43" s="168"/>
      <c r="P43" s="169">
        <f>IF(ISERR(M43*O43),0,M43*O43)</f>
        <v>0</v>
      </c>
      <c r="Q43" s="16"/>
      <c r="R43" s="39">
        <f>R39</f>
        <v>44070</v>
      </c>
      <c r="S43" s="20">
        <v>2</v>
      </c>
      <c r="T43" s="14"/>
      <c r="U43" s="14" t="s">
        <v>260</v>
      </c>
    </row>
    <row r="44" spans="1:21" s="8" customFormat="1" ht="36" customHeight="1" x14ac:dyDescent="0.15">
      <c r="A44" s="34"/>
      <c r="B44" s="66">
        <v>0</v>
      </c>
      <c r="C44" s="66" t="s">
        <v>59</v>
      </c>
      <c r="D44" s="134">
        <v>0</v>
      </c>
      <c r="E44" s="170">
        <v>0</v>
      </c>
      <c r="F44" s="171">
        <v>0</v>
      </c>
      <c r="G44" s="170">
        <v>0</v>
      </c>
      <c r="H44" s="172">
        <v>0</v>
      </c>
      <c r="I44" s="173">
        <v>0</v>
      </c>
      <c r="J44" s="174">
        <v>0</v>
      </c>
      <c r="K44" s="174"/>
      <c r="L44" s="175">
        <v>0</v>
      </c>
      <c r="M44" s="176"/>
      <c r="N44" s="177">
        <f t="shared" si="8"/>
        <v>0</v>
      </c>
      <c r="O44" s="178"/>
      <c r="P44" s="179">
        <f t="shared" si="9"/>
        <v>0</v>
      </c>
      <c r="Q44" s="16"/>
      <c r="R44" s="39">
        <f>R38</f>
        <v>44070</v>
      </c>
      <c r="S44" s="20">
        <v>2</v>
      </c>
      <c r="T44" s="15"/>
      <c r="U44" s="15" t="s">
        <v>261</v>
      </c>
    </row>
    <row r="45" spans="1:21" s="8" customFormat="1" ht="36" customHeight="1" x14ac:dyDescent="0.15">
      <c r="A45" s="34"/>
      <c r="B45" s="62"/>
      <c r="C45" s="62"/>
      <c r="D45" s="144"/>
      <c r="E45" s="144"/>
      <c r="F45" s="144"/>
      <c r="G45" s="144"/>
      <c r="H45" s="145"/>
      <c r="I45" s="144"/>
      <c r="J45" s="144"/>
      <c r="K45" s="144"/>
      <c r="L45" s="144"/>
      <c r="M45" s="146"/>
      <c r="N45" s="16"/>
      <c r="O45" s="147"/>
      <c r="P45" s="16"/>
      <c r="Q45" s="16"/>
      <c r="R45" s="20"/>
      <c r="S45" s="20"/>
      <c r="T45" s="20"/>
      <c r="U45" s="20"/>
    </row>
    <row r="46" spans="1:21" s="8" customFormat="1" ht="36" customHeight="1" x14ac:dyDescent="0.15">
      <c r="A46" s="48">
        <v>44070</v>
      </c>
      <c r="B46" s="63">
        <v>10801000171</v>
      </c>
      <c r="C46" s="63" t="s">
        <v>65</v>
      </c>
      <c r="D46" s="148" t="s">
        <v>176</v>
      </c>
      <c r="E46" s="149" t="s">
        <v>86</v>
      </c>
      <c r="F46" s="150" t="s">
        <v>9</v>
      </c>
      <c r="G46" s="149" t="s">
        <v>8</v>
      </c>
      <c r="H46" s="151">
        <v>5</v>
      </c>
      <c r="I46" s="152" t="s">
        <v>66</v>
      </c>
      <c r="J46" s="153">
        <v>300</v>
      </c>
      <c r="K46" s="153">
        <v>60</v>
      </c>
      <c r="L46" s="154">
        <v>5</v>
      </c>
      <c r="M46" s="155"/>
      <c r="N46" s="156">
        <f t="shared" ref="N46:N52" si="10">IF(ISERR(L46*M46),0,L46*M46)</f>
        <v>0</v>
      </c>
      <c r="O46" s="157"/>
      <c r="P46" s="158">
        <f t="shared" ref="P46:P52" si="11">IF(ISERR(M46*O46),0,M46*O46)</f>
        <v>0</v>
      </c>
      <c r="Q46" s="16">
        <f>IF(A48="朝",T46*0,0)</f>
        <v>0</v>
      </c>
      <c r="R46" s="39">
        <f>R44</f>
        <v>44070</v>
      </c>
      <c r="S46" s="20">
        <v>3</v>
      </c>
      <c r="T46" s="17"/>
      <c r="U46" s="17"/>
    </row>
    <row r="47" spans="1:21" s="8" customFormat="1" ht="36" customHeight="1" x14ac:dyDescent="0.15">
      <c r="A47" s="49" t="s">
        <v>1</v>
      </c>
      <c r="B47" s="64">
        <v>0</v>
      </c>
      <c r="C47" s="64" t="s">
        <v>64</v>
      </c>
      <c r="D47" s="159">
        <v>0</v>
      </c>
      <c r="E47" s="160">
        <v>0</v>
      </c>
      <c r="F47" s="161">
        <v>0</v>
      </c>
      <c r="G47" s="160">
        <v>0</v>
      </c>
      <c r="H47" s="162">
        <v>0</v>
      </c>
      <c r="I47" s="163">
        <v>0</v>
      </c>
      <c r="J47" s="164">
        <v>0</v>
      </c>
      <c r="K47" s="164">
        <v>0</v>
      </c>
      <c r="L47" s="165">
        <v>0</v>
      </c>
      <c r="M47" s="166"/>
      <c r="N47" s="167">
        <f t="shared" si="10"/>
        <v>0</v>
      </c>
      <c r="O47" s="168"/>
      <c r="P47" s="169">
        <f t="shared" si="11"/>
        <v>0</v>
      </c>
      <c r="Q47" s="16">
        <f>IF(A48="昼",T46*0,0)</f>
        <v>0</v>
      </c>
      <c r="R47" s="39">
        <f>R46</f>
        <v>44070</v>
      </c>
      <c r="S47" s="20">
        <v>3</v>
      </c>
      <c r="T47" s="14"/>
      <c r="U47" s="14"/>
    </row>
    <row r="48" spans="1:21" s="8" customFormat="1" ht="36" customHeight="1" x14ac:dyDescent="0.15">
      <c r="A48" s="50" t="s">
        <v>131</v>
      </c>
      <c r="B48" s="64">
        <v>11901001375</v>
      </c>
      <c r="C48" s="64" t="s">
        <v>63</v>
      </c>
      <c r="D48" s="159" t="s">
        <v>177</v>
      </c>
      <c r="E48" s="160" t="s">
        <v>85</v>
      </c>
      <c r="F48" s="161" t="s">
        <v>9</v>
      </c>
      <c r="G48" s="160" t="s">
        <v>8</v>
      </c>
      <c r="H48" s="162">
        <v>300</v>
      </c>
      <c r="I48" s="163" t="s">
        <v>7</v>
      </c>
      <c r="J48" s="164">
        <v>300</v>
      </c>
      <c r="K48" s="164">
        <v>60</v>
      </c>
      <c r="L48" s="165">
        <v>5</v>
      </c>
      <c r="M48" s="166"/>
      <c r="N48" s="167">
        <f t="shared" si="10"/>
        <v>0</v>
      </c>
      <c r="O48" s="168"/>
      <c r="P48" s="169">
        <f t="shared" si="11"/>
        <v>0</v>
      </c>
      <c r="Q48" s="16">
        <f>IF(A48="夕",T46*0,0)</f>
        <v>0</v>
      </c>
      <c r="R48" s="39">
        <f>R46</f>
        <v>44070</v>
      </c>
      <c r="S48" s="20">
        <v>3</v>
      </c>
      <c r="T48" s="14"/>
      <c r="U48" s="14"/>
    </row>
    <row r="49" spans="1:21" s="8" customFormat="1" ht="36" customHeight="1" x14ac:dyDescent="0.15">
      <c r="A49" s="34"/>
      <c r="B49" s="64">
        <v>10201000033</v>
      </c>
      <c r="C49" s="64" t="s">
        <v>62</v>
      </c>
      <c r="D49" s="159" t="s">
        <v>178</v>
      </c>
      <c r="E49" s="160" t="s">
        <v>85</v>
      </c>
      <c r="F49" s="161" t="s">
        <v>14</v>
      </c>
      <c r="G49" s="160">
        <v>0</v>
      </c>
      <c r="H49" s="162">
        <v>100</v>
      </c>
      <c r="I49" s="163" t="s">
        <v>7</v>
      </c>
      <c r="J49" s="164">
        <v>100</v>
      </c>
      <c r="K49" s="164">
        <v>20</v>
      </c>
      <c r="L49" s="165">
        <v>5</v>
      </c>
      <c r="M49" s="166"/>
      <c r="N49" s="167">
        <f t="shared" si="10"/>
        <v>0</v>
      </c>
      <c r="O49" s="168"/>
      <c r="P49" s="169">
        <f t="shared" si="11"/>
        <v>0</v>
      </c>
      <c r="Q49" s="16"/>
      <c r="R49" s="39">
        <f>R46</f>
        <v>44070</v>
      </c>
      <c r="S49" s="20">
        <v>3</v>
      </c>
      <c r="T49" s="14"/>
      <c r="U49" s="14"/>
    </row>
    <row r="50" spans="1:21" s="8" customFormat="1" ht="36" customHeight="1" x14ac:dyDescent="0.15">
      <c r="A50" s="34"/>
      <c r="B50" s="64">
        <v>0</v>
      </c>
      <c r="C50" s="64" t="s">
        <v>60</v>
      </c>
      <c r="D50" s="159">
        <v>0</v>
      </c>
      <c r="E50" s="160">
        <v>0</v>
      </c>
      <c r="F50" s="161">
        <v>0</v>
      </c>
      <c r="G50" s="160">
        <v>0</v>
      </c>
      <c r="H50" s="162">
        <v>0</v>
      </c>
      <c r="I50" s="163">
        <v>0</v>
      </c>
      <c r="J50" s="164">
        <v>0</v>
      </c>
      <c r="K50" s="164">
        <v>0</v>
      </c>
      <c r="L50" s="165">
        <v>0</v>
      </c>
      <c r="M50" s="166"/>
      <c r="N50" s="167">
        <f t="shared" si="10"/>
        <v>0</v>
      </c>
      <c r="O50" s="168"/>
      <c r="P50" s="169">
        <f t="shared" si="11"/>
        <v>0</v>
      </c>
      <c r="Q50" s="16"/>
      <c r="R50" s="39">
        <f>R46</f>
        <v>44070</v>
      </c>
      <c r="S50" s="20">
        <v>3</v>
      </c>
      <c r="T50" s="14"/>
      <c r="U50" s="14"/>
    </row>
    <row r="51" spans="1:21" s="8" customFormat="1" ht="36" customHeight="1" x14ac:dyDescent="0.15">
      <c r="A51" s="34"/>
      <c r="B51" s="64">
        <v>0</v>
      </c>
      <c r="C51" s="64" t="s">
        <v>60</v>
      </c>
      <c r="D51" s="159">
        <v>0</v>
      </c>
      <c r="E51" s="160">
        <v>0</v>
      </c>
      <c r="F51" s="161">
        <v>0</v>
      </c>
      <c r="G51" s="160">
        <v>0</v>
      </c>
      <c r="H51" s="162">
        <v>0</v>
      </c>
      <c r="I51" s="163">
        <v>0</v>
      </c>
      <c r="J51" s="164">
        <v>0</v>
      </c>
      <c r="K51" s="164">
        <v>0</v>
      </c>
      <c r="L51" s="165">
        <v>0</v>
      </c>
      <c r="M51" s="166"/>
      <c r="N51" s="167">
        <f>IF(ISERR(L51*M51),0,L51*M51)</f>
        <v>0</v>
      </c>
      <c r="O51" s="168"/>
      <c r="P51" s="169">
        <f>IF(ISERR(M51*O51),0,M51*O51)</f>
        <v>0</v>
      </c>
      <c r="Q51" s="16"/>
      <c r="R51" s="39">
        <f>R47</f>
        <v>44070</v>
      </c>
      <c r="S51" s="20">
        <v>3</v>
      </c>
      <c r="T51" s="14"/>
      <c r="U51" s="14"/>
    </row>
    <row r="52" spans="1:21" s="8" customFormat="1" ht="36" customHeight="1" x14ac:dyDescent="0.15">
      <c r="A52" s="34"/>
      <c r="B52" s="66">
        <v>0</v>
      </c>
      <c r="C52" s="66" t="s">
        <v>59</v>
      </c>
      <c r="D52" s="134">
        <v>0</v>
      </c>
      <c r="E52" s="170">
        <v>0</v>
      </c>
      <c r="F52" s="171">
        <v>0</v>
      </c>
      <c r="G52" s="170">
        <v>0</v>
      </c>
      <c r="H52" s="172">
        <v>0</v>
      </c>
      <c r="I52" s="173">
        <v>0</v>
      </c>
      <c r="J52" s="174">
        <v>0</v>
      </c>
      <c r="K52" s="174"/>
      <c r="L52" s="175">
        <v>0</v>
      </c>
      <c r="M52" s="176"/>
      <c r="N52" s="177">
        <f t="shared" si="10"/>
        <v>0</v>
      </c>
      <c r="O52" s="178"/>
      <c r="P52" s="179">
        <f t="shared" si="11"/>
        <v>0</v>
      </c>
      <c r="Q52" s="16"/>
      <c r="R52" s="39">
        <f>R46</f>
        <v>44070</v>
      </c>
      <c r="S52" s="20">
        <v>3</v>
      </c>
      <c r="T52" s="15"/>
      <c r="U52" s="15"/>
    </row>
    <row r="53" spans="1:21" s="8" customFormat="1" ht="36" customHeight="1" x14ac:dyDescent="0.15">
      <c r="A53" s="34"/>
      <c r="B53" s="62"/>
      <c r="C53" s="62"/>
      <c r="D53" s="144"/>
      <c r="E53" s="144"/>
      <c r="F53" s="144"/>
      <c r="G53" s="144"/>
      <c r="H53" s="145"/>
      <c r="I53" s="144"/>
      <c r="J53" s="144"/>
      <c r="K53" s="144"/>
      <c r="L53" s="144"/>
      <c r="M53" s="146"/>
      <c r="N53" s="16"/>
      <c r="O53" s="147"/>
      <c r="P53" s="16"/>
      <c r="Q53" s="16"/>
      <c r="R53" s="20"/>
      <c r="S53" s="20"/>
      <c r="T53" s="20"/>
      <c r="U53" s="20"/>
    </row>
    <row r="54" spans="1:21" s="8" customFormat="1" ht="36" customHeight="1" x14ac:dyDescent="0.15">
      <c r="A54" s="48">
        <v>44071</v>
      </c>
      <c r="B54" s="67">
        <v>10401000163</v>
      </c>
      <c r="C54" s="63" t="s">
        <v>65</v>
      </c>
      <c r="D54" s="197" t="s">
        <v>179</v>
      </c>
      <c r="E54" s="198" t="s">
        <v>86</v>
      </c>
      <c r="F54" s="198" t="s">
        <v>9</v>
      </c>
      <c r="G54" s="199" t="s">
        <v>67</v>
      </c>
      <c r="H54" s="200">
        <v>350</v>
      </c>
      <c r="I54" s="201" t="s">
        <v>7</v>
      </c>
      <c r="J54" s="202">
        <v>350</v>
      </c>
      <c r="K54" s="202">
        <v>70</v>
      </c>
      <c r="L54" s="203">
        <v>5</v>
      </c>
      <c r="M54" s="17"/>
      <c r="N54" s="194">
        <f t="shared" ref="N54:N60" si="12">IF(ISERR(L54*M54),0,L54*M54)</f>
        <v>0</v>
      </c>
      <c r="O54" s="195"/>
      <c r="P54" s="196">
        <f t="shared" ref="P54:P60" si="13">IF(ISERR(M54*O54),0,M54*O54)</f>
        <v>0</v>
      </c>
      <c r="Q54" s="16">
        <f>IF(A56="朝",T54*0,0)</f>
        <v>0</v>
      </c>
      <c r="R54" s="39">
        <f>R52+1</f>
        <v>44071</v>
      </c>
      <c r="S54" s="20">
        <v>1</v>
      </c>
      <c r="T54" s="17"/>
      <c r="U54" s="17"/>
    </row>
    <row r="55" spans="1:21" s="8" customFormat="1" ht="36" customHeight="1" x14ac:dyDescent="0.15">
      <c r="A55" s="49" t="s">
        <v>2</v>
      </c>
      <c r="B55" s="60">
        <v>0</v>
      </c>
      <c r="C55" s="64" t="s">
        <v>64</v>
      </c>
      <c r="D55" s="124">
        <v>0</v>
      </c>
      <c r="E55" s="125">
        <v>0</v>
      </c>
      <c r="F55" s="126">
        <v>0</v>
      </c>
      <c r="G55" s="125">
        <v>0</v>
      </c>
      <c r="H55" s="127">
        <v>0</v>
      </c>
      <c r="I55" s="128">
        <v>0</v>
      </c>
      <c r="J55" s="129">
        <v>0</v>
      </c>
      <c r="K55" s="129">
        <v>0</v>
      </c>
      <c r="L55" s="130">
        <v>0</v>
      </c>
      <c r="M55" s="14"/>
      <c r="N55" s="131">
        <f t="shared" si="12"/>
        <v>0</v>
      </c>
      <c r="O55" s="132"/>
      <c r="P55" s="133">
        <f t="shared" si="13"/>
        <v>0</v>
      </c>
      <c r="Q55" s="16">
        <f>IF(A56="昼",T54*0,0)</f>
        <v>0</v>
      </c>
      <c r="R55" s="39">
        <f>R54</f>
        <v>44071</v>
      </c>
      <c r="S55" s="20">
        <v>1</v>
      </c>
      <c r="T55" s="14"/>
      <c r="U55" s="14"/>
    </row>
    <row r="56" spans="1:21" s="8" customFormat="1" ht="36" customHeight="1" x14ac:dyDescent="0.15">
      <c r="A56" s="50" t="s">
        <v>128</v>
      </c>
      <c r="B56" s="60">
        <v>15101001377</v>
      </c>
      <c r="C56" s="64" t="s">
        <v>63</v>
      </c>
      <c r="D56" s="124" t="s">
        <v>180</v>
      </c>
      <c r="E56" s="125" t="s">
        <v>86</v>
      </c>
      <c r="F56" s="126" t="s">
        <v>14</v>
      </c>
      <c r="G56" s="125">
        <v>0</v>
      </c>
      <c r="H56" s="127">
        <v>150</v>
      </c>
      <c r="I56" s="128" t="s">
        <v>7</v>
      </c>
      <c r="J56" s="129">
        <v>150</v>
      </c>
      <c r="K56" s="129">
        <v>30</v>
      </c>
      <c r="L56" s="130">
        <v>5</v>
      </c>
      <c r="M56" s="14"/>
      <c r="N56" s="131">
        <f t="shared" si="12"/>
        <v>0</v>
      </c>
      <c r="O56" s="132"/>
      <c r="P56" s="133">
        <f t="shared" si="13"/>
        <v>0</v>
      </c>
      <c r="Q56" s="16">
        <f>IF(A56="夕",T54*0,0)</f>
        <v>0</v>
      </c>
      <c r="R56" s="39">
        <f>R54</f>
        <v>44071</v>
      </c>
      <c r="S56" s="20">
        <v>1</v>
      </c>
      <c r="T56" s="14"/>
      <c r="U56" s="14"/>
    </row>
    <row r="57" spans="1:21" s="8" customFormat="1" ht="36" customHeight="1" x14ac:dyDescent="0.15">
      <c r="A57" s="34"/>
      <c r="B57" s="60">
        <v>0</v>
      </c>
      <c r="C57" s="64" t="s">
        <v>62</v>
      </c>
      <c r="D57" s="124">
        <v>0</v>
      </c>
      <c r="E57" s="125">
        <v>0</v>
      </c>
      <c r="F57" s="126">
        <v>0</v>
      </c>
      <c r="G57" s="125">
        <v>0</v>
      </c>
      <c r="H57" s="127">
        <v>0</v>
      </c>
      <c r="I57" s="128">
        <v>0</v>
      </c>
      <c r="J57" s="129">
        <v>0</v>
      </c>
      <c r="K57" s="129">
        <v>0</v>
      </c>
      <c r="L57" s="130">
        <v>0</v>
      </c>
      <c r="M57" s="14"/>
      <c r="N57" s="131">
        <f t="shared" si="12"/>
        <v>0</v>
      </c>
      <c r="O57" s="132"/>
      <c r="P57" s="133">
        <f t="shared" si="13"/>
        <v>0</v>
      </c>
      <c r="Q57" s="16"/>
      <c r="R57" s="39">
        <f>R54</f>
        <v>44071</v>
      </c>
      <c r="S57" s="20">
        <v>1</v>
      </c>
      <c r="T57" s="14"/>
      <c r="U57" s="14"/>
    </row>
    <row r="58" spans="1:21" s="8" customFormat="1" ht="36" customHeight="1" x14ac:dyDescent="0.15">
      <c r="A58" s="34"/>
      <c r="B58" s="60">
        <v>0</v>
      </c>
      <c r="C58" s="64" t="s">
        <v>60</v>
      </c>
      <c r="D58" s="124">
        <v>0</v>
      </c>
      <c r="E58" s="125">
        <v>0</v>
      </c>
      <c r="F58" s="126">
        <v>0</v>
      </c>
      <c r="G58" s="125">
        <v>0</v>
      </c>
      <c r="H58" s="127">
        <v>0</v>
      </c>
      <c r="I58" s="128">
        <v>0</v>
      </c>
      <c r="J58" s="129">
        <v>0</v>
      </c>
      <c r="K58" s="129">
        <v>0</v>
      </c>
      <c r="L58" s="130">
        <v>0</v>
      </c>
      <c r="M58" s="14"/>
      <c r="N58" s="131">
        <f t="shared" si="12"/>
        <v>0</v>
      </c>
      <c r="O58" s="132"/>
      <c r="P58" s="133">
        <f t="shared" si="13"/>
        <v>0</v>
      </c>
      <c r="Q58" s="16"/>
      <c r="R58" s="39">
        <f>R54</f>
        <v>44071</v>
      </c>
      <c r="S58" s="20">
        <v>1</v>
      </c>
      <c r="T58" s="14"/>
      <c r="U58" s="14"/>
    </row>
    <row r="59" spans="1:21" s="8" customFormat="1" ht="36" customHeight="1" x14ac:dyDescent="0.15">
      <c r="A59" s="34"/>
      <c r="B59" s="60">
        <v>19801001969</v>
      </c>
      <c r="C59" s="64" t="s">
        <v>60</v>
      </c>
      <c r="D59" s="124" t="s">
        <v>181</v>
      </c>
      <c r="E59" s="125" t="s">
        <v>86</v>
      </c>
      <c r="F59" s="126" t="s">
        <v>61</v>
      </c>
      <c r="G59" s="125" t="s">
        <v>8</v>
      </c>
      <c r="H59" s="127">
        <v>150</v>
      </c>
      <c r="I59" s="128" t="s">
        <v>7</v>
      </c>
      <c r="J59" s="129">
        <v>150</v>
      </c>
      <c r="K59" s="129">
        <v>30</v>
      </c>
      <c r="L59" s="130">
        <v>5</v>
      </c>
      <c r="M59" s="14"/>
      <c r="N59" s="131">
        <f>IF(ISERR(L59*M59),0,L59*M59)</f>
        <v>0</v>
      </c>
      <c r="O59" s="132"/>
      <c r="P59" s="133">
        <f>IF(ISERR(M59*O59),0,M59*O59)</f>
        <v>0</v>
      </c>
      <c r="Q59" s="16"/>
      <c r="R59" s="39">
        <f>R55</f>
        <v>44071</v>
      </c>
      <c r="S59" s="20">
        <v>1</v>
      </c>
      <c r="T59" s="14"/>
      <c r="U59" s="14"/>
    </row>
    <row r="60" spans="1:21" s="8" customFormat="1" ht="36" customHeight="1" x14ac:dyDescent="0.15">
      <c r="A60" s="34"/>
      <c r="B60" s="61">
        <v>0</v>
      </c>
      <c r="C60" s="66" t="s">
        <v>59</v>
      </c>
      <c r="D60" s="134">
        <v>0</v>
      </c>
      <c r="E60" s="135">
        <v>0</v>
      </c>
      <c r="F60" s="136">
        <v>0</v>
      </c>
      <c r="G60" s="135">
        <v>0</v>
      </c>
      <c r="H60" s="137">
        <v>0</v>
      </c>
      <c r="I60" s="138">
        <v>0</v>
      </c>
      <c r="J60" s="139">
        <v>0</v>
      </c>
      <c r="K60" s="139"/>
      <c r="L60" s="140">
        <v>0</v>
      </c>
      <c r="M60" s="15"/>
      <c r="N60" s="141">
        <f t="shared" si="12"/>
        <v>0</v>
      </c>
      <c r="O60" s="142"/>
      <c r="P60" s="143">
        <f t="shared" si="13"/>
        <v>0</v>
      </c>
      <c r="Q60" s="16"/>
      <c r="R60" s="39">
        <f>R54</f>
        <v>44071</v>
      </c>
      <c r="S60" s="20">
        <v>1</v>
      </c>
      <c r="T60" s="15"/>
      <c r="U60" s="15"/>
    </row>
    <row r="61" spans="1:21" s="8" customFormat="1" ht="36" customHeight="1" x14ac:dyDescent="0.15">
      <c r="A61" s="34"/>
      <c r="B61" s="62"/>
      <c r="C61" s="62"/>
      <c r="D61" s="144"/>
      <c r="E61" s="144"/>
      <c r="F61" s="144"/>
      <c r="G61" s="144"/>
      <c r="H61" s="145"/>
      <c r="I61" s="144"/>
      <c r="J61" s="144"/>
      <c r="K61" s="144"/>
      <c r="L61" s="144"/>
      <c r="M61" s="146"/>
      <c r="N61" s="16"/>
      <c r="O61" s="147"/>
      <c r="P61" s="16"/>
      <c r="Q61" s="16"/>
      <c r="R61" s="20"/>
      <c r="S61" s="20"/>
      <c r="T61" s="20"/>
      <c r="U61" s="20"/>
    </row>
    <row r="62" spans="1:21" s="8" customFormat="1" ht="36" customHeight="1" x14ac:dyDescent="0.15">
      <c r="A62" s="48">
        <v>44071</v>
      </c>
      <c r="B62" s="63">
        <v>15203001683</v>
      </c>
      <c r="C62" s="63" t="s">
        <v>65</v>
      </c>
      <c r="D62" s="148" t="s">
        <v>182</v>
      </c>
      <c r="E62" s="149" t="s">
        <v>86</v>
      </c>
      <c r="F62" s="262" t="s">
        <v>183</v>
      </c>
      <c r="G62" s="149" t="s">
        <v>91</v>
      </c>
      <c r="H62" s="151">
        <v>5</v>
      </c>
      <c r="I62" s="152" t="s">
        <v>66</v>
      </c>
      <c r="J62" s="153">
        <v>300</v>
      </c>
      <c r="K62" s="153">
        <v>60</v>
      </c>
      <c r="L62" s="154">
        <v>5</v>
      </c>
      <c r="M62" s="155"/>
      <c r="N62" s="156">
        <f t="shared" ref="N62:N68" si="14">IF(ISERR(L62*M62),0,L62*M62)</f>
        <v>0</v>
      </c>
      <c r="O62" s="157"/>
      <c r="P62" s="158">
        <f t="shared" ref="P62:P68" si="15">IF(ISERR(M62*O62),0,M62*O62)</f>
        <v>0</v>
      </c>
      <c r="Q62" s="16">
        <f>IF(A64="朝",T62*0,0)</f>
        <v>0</v>
      </c>
      <c r="R62" s="39">
        <f>R60</f>
        <v>44071</v>
      </c>
      <c r="S62" s="20">
        <v>2</v>
      </c>
      <c r="T62" s="17"/>
      <c r="U62" s="17"/>
    </row>
    <row r="63" spans="1:21" s="8" customFormat="1" ht="36" customHeight="1" x14ac:dyDescent="0.15">
      <c r="A63" s="49" t="s">
        <v>2</v>
      </c>
      <c r="B63" s="64">
        <v>0</v>
      </c>
      <c r="C63" s="64" t="s">
        <v>64</v>
      </c>
      <c r="D63" s="159">
        <v>0</v>
      </c>
      <c r="E63" s="160">
        <v>0</v>
      </c>
      <c r="F63" s="161">
        <v>0</v>
      </c>
      <c r="G63" s="160">
        <v>0</v>
      </c>
      <c r="H63" s="162">
        <v>0</v>
      </c>
      <c r="I63" s="163">
        <v>0</v>
      </c>
      <c r="J63" s="164">
        <v>0</v>
      </c>
      <c r="K63" s="164">
        <v>0</v>
      </c>
      <c r="L63" s="165">
        <v>0</v>
      </c>
      <c r="M63" s="166"/>
      <c r="N63" s="167">
        <f t="shared" si="14"/>
        <v>0</v>
      </c>
      <c r="O63" s="168"/>
      <c r="P63" s="169">
        <f t="shared" si="15"/>
        <v>0</v>
      </c>
      <c r="Q63" s="16">
        <f>IF(A64="昼",T62*0,0)</f>
        <v>0</v>
      </c>
      <c r="R63" s="39">
        <f>R62</f>
        <v>44071</v>
      </c>
      <c r="S63" s="20">
        <v>2</v>
      </c>
      <c r="T63" s="14"/>
      <c r="U63" s="14"/>
    </row>
    <row r="64" spans="1:21" s="8" customFormat="1" ht="36" customHeight="1" x14ac:dyDescent="0.15">
      <c r="A64" s="50" t="s">
        <v>129</v>
      </c>
      <c r="B64" s="64">
        <v>11406001132</v>
      </c>
      <c r="C64" s="64" t="s">
        <v>63</v>
      </c>
      <c r="D64" s="159" t="s">
        <v>184</v>
      </c>
      <c r="E64" s="160" t="s">
        <v>86</v>
      </c>
      <c r="F64" s="161" t="s">
        <v>9</v>
      </c>
      <c r="G64" s="160" t="s">
        <v>8</v>
      </c>
      <c r="H64" s="162">
        <v>10</v>
      </c>
      <c r="I64" s="163" t="s">
        <v>37</v>
      </c>
      <c r="J64" s="164">
        <v>160</v>
      </c>
      <c r="K64" s="164">
        <v>32</v>
      </c>
      <c r="L64" s="165">
        <v>5</v>
      </c>
      <c r="M64" s="166"/>
      <c r="N64" s="167">
        <f t="shared" si="14"/>
        <v>0</v>
      </c>
      <c r="O64" s="168"/>
      <c r="P64" s="169">
        <f t="shared" si="15"/>
        <v>0</v>
      </c>
      <c r="Q64" s="16">
        <f>IF(A64="夕",T62*0,0)</f>
        <v>0</v>
      </c>
      <c r="R64" s="39">
        <f>R62</f>
        <v>44071</v>
      </c>
      <c r="S64" s="20">
        <v>2</v>
      </c>
      <c r="T64" s="14"/>
      <c r="U64" s="14"/>
    </row>
    <row r="65" spans="1:21" s="8" customFormat="1" ht="36" customHeight="1" x14ac:dyDescent="0.15">
      <c r="A65" s="34"/>
      <c r="B65" s="64">
        <v>19801001941</v>
      </c>
      <c r="C65" s="64" t="s">
        <v>62</v>
      </c>
      <c r="D65" s="159" t="s">
        <v>132</v>
      </c>
      <c r="E65" s="160" t="s">
        <v>86</v>
      </c>
      <c r="F65" s="161" t="s">
        <v>14</v>
      </c>
      <c r="G65" s="160">
        <v>0</v>
      </c>
      <c r="H65" s="162">
        <v>150</v>
      </c>
      <c r="I65" s="163" t="s">
        <v>7</v>
      </c>
      <c r="J65" s="164">
        <v>150</v>
      </c>
      <c r="K65" s="164">
        <v>30</v>
      </c>
      <c r="L65" s="165">
        <v>5</v>
      </c>
      <c r="M65" s="166"/>
      <c r="N65" s="167">
        <f t="shared" si="14"/>
        <v>0</v>
      </c>
      <c r="O65" s="168"/>
      <c r="P65" s="169">
        <f t="shared" si="15"/>
        <v>0</v>
      </c>
      <c r="Q65" s="16"/>
      <c r="R65" s="39">
        <f>R62</f>
        <v>44071</v>
      </c>
      <c r="S65" s="20">
        <v>2</v>
      </c>
      <c r="T65" s="14"/>
      <c r="U65" s="14"/>
    </row>
    <row r="66" spans="1:21" s="8" customFormat="1" ht="36" customHeight="1" x14ac:dyDescent="0.15">
      <c r="A66" s="34"/>
      <c r="B66" s="68">
        <v>0</v>
      </c>
      <c r="C66" s="68" t="s">
        <v>60</v>
      </c>
      <c r="D66" s="124">
        <v>0</v>
      </c>
      <c r="E66" s="160">
        <v>0</v>
      </c>
      <c r="F66" s="204">
        <v>0</v>
      </c>
      <c r="G66" s="160">
        <v>0</v>
      </c>
      <c r="H66" s="162">
        <v>0</v>
      </c>
      <c r="I66" s="163">
        <v>0</v>
      </c>
      <c r="J66" s="164">
        <v>0</v>
      </c>
      <c r="K66" s="164">
        <v>0</v>
      </c>
      <c r="L66" s="165">
        <v>0</v>
      </c>
      <c r="M66" s="166"/>
      <c r="N66" s="167">
        <f t="shared" si="14"/>
        <v>0</v>
      </c>
      <c r="O66" s="168"/>
      <c r="P66" s="169">
        <f t="shared" si="15"/>
        <v>0</v>
      </c>
      <c r="Q66" s="16"/>
      <c r="R66" s="39">
        <f>R62</f>
        <v>44071</v>
      </c>
      <c r="S66" s="20">
        <v>2</v>
      </c>
      <c r="T66" s="14"/>
      <c r="U66" s="14"/>
    </row>
    <row r="67" spans="1:21" s="8" customFormat="1" ht="36" customHeight="1" x14ac:dyDescent="0.15">
      <c r="A67" s="34"/>
      <c r="B67" s="68">
        <v>0</v>
      </c>
      <c r="C67" s="68" t="s">
        <v>60</v>
      </c>
      <c r="D67" s="124">
        <v>0</v>
      </c>
      <c r="E67" s="160">
        <v>0</v>
      </c>
      <c r="F67" s="204">
        <v>0</v>
      </c>
      <c r="G67" s="160">
        <v>0</v>
      </c>
      <c r="H67" s="162">
        <v>0</v>
      </c>
      <c r="I67" s="163">
        <v>0</v>
      </c>
      <c r="J67" s="164">
        <v>0</v>
      </c>
      <c r="K67" s="164">
        <v>0</v>
      </c>
      <c r="L67" s="165">
        <v>0</v>
      </c>
      <c r="M67" s="166"/>
      <c r="N67" s="167">
        <f>IF(ISERR(L67*M67),0,L67*M67)</f>
        <v>0</v>
      </c>
      <c r="O67" s="168"/>
      <c r="P67" s="169">
        <f>IF(ISERR(M67*O67),0,M67*O67)</f>
        <v>0</v>
      </c>
      <c r="Q67" s="16"/>
      <c r="R67" s="39">
        <f>R63</f>
        <v>44071</v>
      </c>
      <c r="S67" s="20">
        <v>2</v>
      </c>
      <c r="T67" s="14"/>
      <c r="U67" s="14"/>
    </row>
    <row r="68" spans="1:21" s="8" customFormat="1" ht="36" customHeight="1" x14ac:dyDescent="0.15">
      <c r="A68" s="34"/>
      <c r="B68" s="69">
        <v>0</v>
      </c>
      <c r="C68" s="69" t="s">
        <v>59</v>
      </c>
      <c r="D68" s="134">
        <v>0</v>
      </c>
      <c r="E68" s="170">
        <v>0</v>
      </c>
      <c r="F68" s="205">
        <v>0</v>
      </c>
      <c r="G68" s="170">
        <v>0</v>
      </c>
      <c r="H68" s="172">
        <v>0</v>
      </c>
      <c r="I68" s="173">
        <v>0</v>
      </c>
      <c r="J68" s="174">
        <v>0</v>
      </c>
      <c r="K68" s="174"/>
      <c r="L68" s="175">
        <v>0</v>
      </c>
      <c r="M68" s="176"/>
      <c r="N68" s="177">
        <f t="shared" si="14"/>
        <v>0</v>
      </c>
      <c r="O68" s="178"/>
      <c r="P68" s="179">
        <f t="shared" si="15"/>
        <v>0</v>
      </c>
      <c r="Q68" s="16"/>
      <c r="R68" s="39">
        <f>R62</f>
        <v>44071</v>
      </c>
      <c r="S68" s="20">
        <v>2</v>
      </c>
      <c r="T68" s="15"/>
      <c r="U68" s="15"/>
    </row>
    <row r="69" spans="1:21" s="8" customFormat="1" ht="36" customHeight="1" x14ac:dyDescent="0.15">
      <c r="A69" s="34"/>
      <c r="B69" s="62"/>
      <c r="C69" s="62"/>
      <c r="D69" s="144"/>
      <c r="E69" s="144"/>
      <c r="F69" s="144"/>
      <c r="G69" s="144"/>
      <c r="H69" s="145"/>
      <c r="I69" s="144"/>
      <c r="J69" s="144"/>
      <c r="K69" s="144"/>
      <c r="L69" s="144"/>
      <c r="M69" s="146"/>
      <c r="N69" s="16"/>
      <c r="O69" s="147"/>
      <c r="P69" s="16"/>
      <c r="Q69" s="16"/>
      <c r="R69" s="20"/>
      <c r="S69" s="20"/>
      <c r="T69" s="20"/>
      <c r="U69" s="20"/>
    </row>
    <row r="70" spans="1:21" s="8" customFormat="1" ht="36" customHeight="1" x14ac:dyDescent="0.15">
      <c r="A70" s="48">
        <v>44071</v>
      </c>
      <c r="B70" s="63">
        <v>10201001136</v>
      </c>
      <c r="C70" s="63" t="s">
        <v>65</v>
      </c>
      <c r="D70" s="148" t="s">
        <v>185</v>
      </c>
      <c r="E70" s="149" t="s">
        <v>86</v>
      </c>
      <c r="F70" s="150" t="s">
        <v>9</v>
      </c>
      <c r="G70" s="149" t="s">
        <v>8</v>
      </c>
      <c r="H70" s="151">
        <v>500</v>
      </c>
      <c r="I70" s="152" t="s">
        <v>7</v>
      </c>
      <c r="J70" s="153">
        <v>500</v>
      </c>
      <c r="K70" s="153">
        <v>100</v>
      </c>
      <c r="L70" s="154">
        <v>5</v>
      </c>
      <c r="M70" s="155"/>
      <c r="N70" s="156">
        <f t="shared" ref="N70:N76" si="16">IF(ISERR(L70*M70),0,L70*M70)</f>
        <v>0</v>
      </c>
      <c r="O70" s="157"/>
      <c r="P70" s="158">
        <f t="shared" ref="P70:P76" si="17">IF(ISERR(M70*O70),0,M70*O70)</f>
        <v>0</v>
      </c>
      <c r="Q70" s="16">
        <f>IF(A72="朝",T70*0,0)</f>
        <v>0</v>
      </c>
      <c r="R70" s="39">
        <f>R68</f>
        <v>44071</v>
      </c>
      <c r="S70" s="20">
        <v>3</v>
      </c>
      <c r="T70" s="17"/>
      <c r="U70" s="17"/>
    </row>
    <row r="71" spans="1:21" s="8" customFormat="1" ht="36" customHeight="1" x14ac:dyDescent="0.15">
      <c r="A71" s="49" t="s">
        <v>2</v>
      </c>
      <c r="B71" s="64">
        <v>0</v>
      </c>
      <c r="C71" s="64" t="s">
        <v>64</v>
      </c>
      <c r="D71" s="159">
        <v>0</v>
      </c>
      <c r="E71" s="160">
        <v>0</v>
      </c>
      <c r="F71" s="161">
        <v>0</v>
      </c>
      <c r="G71" s="160">
        <v>0</v>
      </c>
      <c r="H71" s="162">
        <v>0</v>
      </c>
      <c r="I71" s="163">
        <v>0</v>
      </c>
      <c r="J71" s="164">
        <v>0</v>
      </c>
      <c r="K71" s="164">
        <v>0</v>
      </c>
      <c r="L71" s="165">
        <v>0</v>
      </c>
      <c r="M71" s="166"/>
      <c r="N71" s="167">
        <f t="shared" si="16"/>
        <v>0</v>
      </c>
      <c r="O71" s="168"/>
      <c r="P71" s="169">
        <f t="shared" si="17"/>
        <v>0</v>
      </c>
      <c r="Q71" s="16">
        <f>IF(A72="昼",T70*0,0)</f>
        <v>0</v>
      </c>
      <c r="R71" s="39">
        <f>R70</f>
        <v>44071</v>
      </c>
      <c r="S71" s="20">
        <v>3</v>
      </c>
      <c r="T71" s="14"/>
      <c r="U71" s="14"/>
    </row>
    <row r="72" spans="1:21" s="8" customFormat="1" ht="36" customHeight="1" x14ac:dyDescent="0.15">
      <c r="A72" s="50" t="s">
        <v>131</v>
      </c>
      <c r="B72" s="64">
        <v>13801000524</v>
      </c>
      <c r="C72" s="64" t="s">
        <v>63</v>
      </c>
      <c r="D72" s="159" t="s">
        <v>186</v>
      </c>
      <c r="E72" s="160" t="s">
        <v>86</v>
      </c>
      <c r="F72" s="161" t="s">
        <v>9</v>
      </c>
      <c r="G72" s="160" t="s">
        <v>130</v>
      </c>
      <c r="H72" s="162">
        <v>10</v>
      </c>
      <c r="I72" s="163" t="s">
        <v>66</v>
      </c>
      <c r="J72" s="164">
        <v>250</v>
      </c>
      <c r="K72" s="164">
        <v>50</v>
      </c>
      <c r="L72" s="165">
        <v>5</v>
      </c>
      <c r="M72" s="166"/>
      <c r="N72" s="167">
        <f t="shared" si="16"/>
        <v>0</v>
      </c>
      <c r="O72" s="168"/>
      <c r="P72" s="169">
        <f t="shared" si="17"/>
        <v>0</v>
      </c>
      <c r="Q72" s="16">
        <f>IF(A72="夕",T70*0,0)</f>
        <v>0</v>
      </c>
      <c r="R72" s="39">
        <f>R70</f>
        <v>44071</v>
      </c>
      <c r="S72" s="20">
        <v>3</v>
      </c>
      <c r="T72" s="14"/>
      <c r="U72" s="14"/>
    </row>
    <row r="73" spans="1:21" s="8" customFormat="1" ht="36" customHeight="1" x14ac:dyDescent="0.15">
      <c r="A73" s="34"/>
      <c r="B73" s="64">
        <v>15101001577</v>
      </c>
      <c r="C73" s="64" t="s">
        <v>62</v>
      </c>
      <c r="D73" s="159" t="s">
        <v>187</v>
      </c>
      <c r="E73" s="160" t="s">
        <v>86</v>
      </c>
      <c r="F73" s="161" t="s">
        <v>61</v>
      </c>
      <c r="G73" s="160" t="s">
        <v>8</v>
      </c>
      <c r="H73" s="162">
        <v>200</v>
      </c>
      <c r="I73" s="163" t="s">
        <v>7</v>
      </c>
      <c r="J73" s="164">
        <v>200</v>
      </c>
      <c r="K73" s="164">
        <v>40</v>
      </c>
      <c r="L73" s="165">
        <v>5</v>
      </c>
      <c r="M73" s="166"/>
      <c r="N73" s="167">
        <f t="shared" si="16"/>
        <v>0</v>
      </c>
      <c r="O73" s="168"/>
      <c r="P73" s="169">
        <f t="shared" si="17"/>
        <v>0</v>
      </c>
      <c r="Q73" s="16"/>
      <c r="R73" s="39">
        <f>R70</f>
        <v>44071</v>
      </c>
      <c r="S73" s="20">
        <v>3</v>
      </c>
      <c r="T73" s="14"/>
      <c r="U73" s="14"/>
    </row>
    <row r="74" spans="1:21" s="8" customFormat="1" ht="36" customHeight="1" x14ac:dyDescent="0.15">
      <c r="A74" s="34"/>
      <c r="B74" s="64">
        <v>0</v>
      </c>
      <c r="C74" s="64" t="s">
        <v>60</v>
      </c>
      <c r="D74" s="159">
        <v>0</v>
      </c>
      <c r="E74" s="160">
        <v>0</v>
      </c>
      <c r="F74" s="161">
        <v>0</v>
      </c>
      <c r="G74" s="160">
        <v>0</v>
      </c>
      <c r="H74" s="162">
        <v>0</v>
      </c>
      <c r="I74" s="163">
        <v>0</v>
      </c>
      <c r="J74" s="164">
        <v>0</v>
      </c>
      <c r="K74" s="164">
        <v>0</v>
      </c>
      <c r="L74" s="165">
        <v>0</v>
      </c>
      <c r="M74" s="166"/>
      <c r="N74" s="167">
        <f t="shared" si="16"/>
        <v>0</v>
      </c>
      <c r="O74" s="168"/>
      <c r="P74" s="169">
        <f t="shared" si="17"/>
        <v>0</v>
      </c>
      <c r="Q74" s="16"/>
      <c r="R74" s="39">
        <f>R70</f>
        <v>44071</v>
      </c>
      <c r="S74" s="20">
        <v>3</v>
      </c>
      <c r="T74" s="14"/>
      <c r="U74" s="14"/>
    </row>
    <row r="75" spans="1:21" s="8" customFormat="1" ht="36" customHeight="1" x14ac:dyDescent="0.15">
      <c r="A75" s="34"/>
      <c r="B75" s="64">
        <v>0</v>
      </c>
      <c r="C75" s="64" t="s">
        <v>60</v>
      </c>
      <c r="D75" s="159">
        <v>0</v>
      </c>
      <c r="E75" s="160">
        <v>0</v>
      </c>
      <c r="F75" s="161">
        <v>0</v>
      </c>
      <c r="G75" s="160">
        <v>0</v>
      </c>
      <c r="H75" s="162">
        <v>0</v>
      </c>
      <c r="I75" s="163">
        <v>0</v>
      </c>
      <c r="J75" s="164">
        <v>0</v>
      </c>
      <c r="K75" s="164">
        <v>0</v>
      </c>
      <c r="L75" s="165">
        <v>0</v>
      </c>
      <c r="M75" s="166"/>
      <c r="N75" s="167">
        <f>IF(ISERR(L75*M75),0,L75*M75)</f>
        <v>0</v>
      </c>
      <c r="O75" s="168"/>
      <c r="P75" s="169">
        <f>IF(ISERR(M75*O75),0,M75*O75)</f>
        <v>0</v>
      </c>
      <c r="Q75" s="16"/>
      <c r="R75" s="39">
        <f>R71</f>
        <v>44071</v>
      </c>
      <c r="S75" s="20">
        <v>3</v>
      </c>
      <c r="T75" s="14"/>
      <c r="U75" s="14"/>
    </row>
    <row r="76" spans="1:21" s="8" customFormat="1" ht="36" customHeight="1" x14ac:dyDescent="0.15">
      <c r="A76" s="34"/>
      <c r="B76" s="66">
        <v>0</v>
      </c>
      <c r="C76" s="66" t="s">
        <v>59</v>
      </c>
      <c r="D76" s="134">
        <v>0</v>
      </c>
      <c r="E76" s="170">
        <v>0</v>
      </c>
      <c r="F76" s="171">
        <v>0</v>
      </c>
      <c r="G76" s="170">
        <v>0</v>
      </c>
      <c r="H76" s="172">
        <v>0</v>
      </c>
      <c r="I76" s="173">
        <v>0</v>
      </c>
      <c r="J76" s="174">
        <v>0</v>
      </c>
      <c r="K76" s="174"/>
      <c r="L76" s="175">
        <v>0</v>
      </c>
      <c r="M76" s="176"/>
      <c r="N76" s="177">
        <f t="shared" si="16"/>
        <v>0</v>
      </c>
      <c r="O76" s="178"/>
      <c r="P76" s="179">
        <f t="shared" si="17"/>
        <v>0</v>
      </c>
      <c r="Q76" s="16"/>
      <c r="R76" s="39">
        <f>R70</f>
        <v>44071</v>
      </c>
      <c r="S76" s="20">
        <v>3</v>
      </c>
      <c r="T76" s="15"/>
      <c r="U76" s="15"/>
    </row>
    <row r="77" spans="1:21" s="8" customFormat="1" ht="36" customHeight="1" x14ac:dyDescent="0.15">
      <c r="A77" s="34"/>
      <c r="B77" s="62"/>
      <c r="C77" s="62"/>
      <c r="D77" s="144"/>
      <c r="E77" s="144"/>
      <c r="F77" s="144"/>
      <c r="G77" s="144"/>
      <c r="H77" s="145"/>
      <c r="I77" s="144"/>
      <c r="J77" s="144"/>
      <c r="K77" s="144"/>
      <c r="L77" s="144"/>
      <c r="M77" s="146"/>
      <c r="N77" s="16"/>
      <c r="O77" s="147"/>
      <c r="P77" s="16"/>
      <c r="Q77" s="16"/>
      <c r="R77" s="20"/>
      <c r="S77" s="20"/>
      <c r="T77" s="20"/>
      <c r="U77" s="20"/>
    </row>
    <row r="78" spans="1:21" s="8" customFormat="1" ht="36" customHeight="1" x14ac:dyDescent="0.15">
      <c r="A78" s="48">
        <v>44072</v>
      </c>
      <c r="B78" s="67">
        <v>10801000520</v>
      </c>
      <c r="C78" s="63" t="s">
        <v>65</v>
      </c>
      <c r="D78" s="197" t="s">
        <v>188</v>
      </c>
      <c r="E78" s="198" t="s">
        <v>86</v>
      </c>
      <c r="F78" s="198" t="s">
        <v>9</v>
      </c>
      <c r="G78" s="199" t="s">
        <v>67</v>
      </c>
      <c r="H78" s="200">
        <v>5</v>
      </c>
      <c r="I78" s="201" t="s">
        <v>66</v>
      </c>
      <c r="J78" s="202">
        <v>250</v>
      </c>
      <c r="K78" s="202">
        <v>50</v>
      </c>
      <c r="L78" s="203">
        <v>5</v>
      </c>
      <c r="M78" s="17"/>
      <c r="N78" s="194">
        <f t="shared" ref="N78:N84" si="18">IF(ISERR(L78*M78),0,L78*M78)</f>
        <v>0</v>
      </c>
      <c r="O78" s="195"/>
      <c r="P78" s="196">
        <f t="shared" ref="P78:P84" si="19">IF(ISERR(M78*O78),0,M78*O78)</f>
        <v>0</v>
      </c>
      <c r="Q78" s="16">
        <f>IF(A80="朝",T78*0,0)</f>
        <v>0</v>
      </c>
      <c r="R78" s="39">
        <f>R76+1</f>
        <v>44072</v>
      </c>
      <c r="S78" s="20">
        <v>1</v>
      </c>
      <c r="T78" s="17"/>
      <c r="U78" s="17"/>
    </row>
    <row r="79" spans="1:21" s="8" customFormat="1" ht="36" customHeight="1" x14ac:dyDescent="0.15">
      <c r="A79" s="49" t="s">
        <v>3</v>
      </c>
      <c r="B79" s="60">
        <v>0</v>
      </c>
      <c r="C79" s="64" t="s">
        <v>64</v>
      </c>
      <c r="D79" s="124">
        <v>0</v>
      </c>
      <c r="E79" s="125">
        <v>0</v>
      </c>
      <c r="F79" s="126">
        <v>0</v>
      </c>
      <c r="G79" s="125">
        <v>0</v>
      </c>
      <c r="H79" s="127">
        <v>0</v>
      </c>
      <c r="I79" s="128">
        <v>0</v>
      </c>
      <c r="J79" s="129">
        <v>0</v>
      </c>
      <c r="K79" s="129">
        <v>0</v>
      </c>
      <c r="L79" s="130">
        <v>0</v>
      </c>
      <c r="M79" s="14"/>
      <c r="N79" s="131">
        <f t="shared" si="18"/>
        <v>0</v>
      </c>
      <c r="O79" s="132"/>
      <c r="P79" s="133">
        <f t="shared" si="19"/>
        <v>0</v>
      </c>
      <c r="Q79" s="16">
        <f>IF(A80="昼",T78*0,0)</f>
        <v>0</v>
      </c>
      <c r="R79" s="39">
        <f>R78</f>
        <v>44072</v>
      </c>
      <c r="S79" s="20">
        <v>1</v>
      </c>
      <c r="T79" s="14"/>
      <c r="U79" s="14"/>
    </row>
    <row r="80" spans="1:21" s="8" customFormat="1" ht="36" customHeight="1" x14ac:dyDescent="0.15">
      <c r="A80" s="50" t="s">
        <v>128</v>
      </c>
      <c r="B80" s="60">
        <v>10201000027</v>
      </c>
      <c r="C80" s="64" t="s">
        <v>63</v>
      </c>
      <c r="D80" s="124" t="s">
        <v>189</v>
      </c>
      <c r="E80" s="125" t="s">
        <v>85</v>
      </c>
      <c r="F80" s="126" t="s">
        <v>14</v>
      </c>
      <c r="G80" s="125">
        <v>0</v>
      </c>
      <c r="H80" s="127">
        <v>200</v>
      </c>
      <c r="I80" s="128" t="s">
        <v>7</v>
      </c>
      <c r="J80" s="129">
        <v>200</v>
      </c>
      <c r="K80" s="129">
        <v>40</v>
      </c>
      <c r="L80" s="130">
        <v>5</v>
      </c>
      <c r="M80" s="14"/>
      <c r="N80" s="131">
        <f t="shared" si="18"/>
        <v>0</v>
      </c>
      <c r="O80" s="132"/>
      <c r="P80" s="133">
        <f t="shared" si="19"/>
        <v>0</v>
      </c>
      <c r="Q80" s="16">
        <f>IF(A80="夕",T78*0,0)</f>
        <v>0</v>
      </c>
      <c r="R80" s="39">
        <f>R78</f>
        <v>44072</v>
      </c>
      <c r="S80" s="20">
        <v>1</v>
      </c>
      <c r="T80" s="14"/>
      <c r="U80" s="14"/>
    </row>
    <row r="81" spans="1:21" s="8" customFormat="1" ht="36" customHeight="1" x14ac:dyDescent="0.15">
      <c r="A81" s="34"/>
      <c r="B81" s="60">
        <v>0</v>
      </c>
      <c r="C81" s="64" t="s">
        <v>62</v>
      </c>
      <c r="D81" s="124">
        <v>0</v>
      </c>
      <c r="E81" s="125">
        <v>0</v>
      </c>
      <c r="F81" s="126">
        <v>0</v>
      </c>
      <c r="G81" s="125">
        <v>0</v>
      </c>
      <c r="H81" s="127">
        <v>0</v>
      </c>
      <c r="I81" s="128">
        <v>0</v>
      </c>
      <c r="J81" s="129">
        <v>0</v>
      </c>
      <c r="K81" s="129">
        <v>0</v>
      </c>
      <c r="L81" s="130">
        <v>0</v>
      </c>
      <c r="M81" s="14"/>
      <c r="N81" s="131">
        <f t="shared" si="18"/>
        <v>0</v>
      </c>
      <c r="O81" s="132"/>
      <c r="P81" s="133">
        <f t="shared" si="19"/>
        <v>0</v>
      </c>
      <c r="Q81" s="16"/>
      <c r="R81" s="39">
        <f>R78</f>
        <v>44072</v>
      </c>
      <c r="S81" s="20">
        <v>1</v>
      </c>
      <c r="T81" s="14"/>
      <c r="U81" s="14"/>
    </row>
    <row r="82" spans="1:21" s="8" customFormat="1" ht="36" customHeight="1" x14ac:dyDescent="0.15">
      <c r="A82" s="34"/>
      <c r="B82" s="60">
        <v>0</v>
      </c>
      <c r="C82" s="64" t="s">
        <v>60</v>
      </c>
      <c r="D82" s="124">
        <v>0</v>
      </c>
      <c r="E82" s="125">
        <v>0</v>
      </c>
      <c r="F82" s="126">
        <v>0</v>
      </c>
      <c r="G82" s="125">
        <v>0</v>
      </c>
      <c r="H82" s="127">
        <v>0</v>
      </c>
      <c r="I82" s="128">
        <v>0</v>
      </c>
      <c r="J82" s="129">
        <v>0</v>
      </c>
      <c r="K82" s="129">
        <v>0</v>
      </c>
      <c r="L82" s="130">
        <v>0</v>
      </c>
      <c r="M82" s="14"/>
      <c r="N82" s="131">
        <f t="shared" si="18"/>
        <v>0</v>
      </c>
      <c r="O82" s="132"/>
      <c r="P82" s="133">
        <f t="shared" si="19"/>
        <v>0</v>
      </c>
      <c r="Q82" s="16"/>
      <c r="R82" s="39">
        <f>R78</f>
        <v>44072</v>
      </c>
      <c r="S82" s="20">
        <v>1</v>
      </c>
      <c r="T82" s="14"/>
      <c r="U82" s="14"/>
    </row>
    <row r="83" spans="1:21" s="8" customFormat="1" ht="36" customHeight="1" x14ac:dyDescent="0.15">
      <c r="A83" s="34"/>
      <c r="B83" s="60">
        <v>19801001942</v>
      </c>
      <c r="C83" s="64" t="s">
        <v>60</v>
      </c>
      <c r="D83" s="124" t="s">
        <v>190</v>
      </c>
      <c r="E83" s="125" t="s">
        <v>86</v>
      </c>
      <c r="F83" s="126" t="s">
        <v>9</v>
      </c>
      <c r="G83" s="125" t="s">
        <v>8</v>
      </c>
      <c r="H83" s="127">
        <v>150</v>
      </c>
      <c r="I83" s="128" t="s">
        <v>7</v>
      </c>
      <c r="J83" s="129">
        <v>150</v>
      </c>
      <c r="K83" s="129">
        <v>30</v>
      </c>
      <c r="L83" s="130">
        <v>5</v>
      </c>
      <c r="M83" s="14"/>
      <c r="N83" s="131">
        <f>IF(ISERR(L83*M83),0,L83*M83)</f>
        <v>0</v>
      </c>
      <c r="O83" s="132"/>
      <c r="P83" s="133">
        <f>IF(ISERR(M83*O83),0,M83*O83)</f>
        <v>0</v>
      </c>
      <c r="Q83" s="16"/>
      <c r="R83" s="39">
        <f>R79</f>
        <v>44072</v>
      </c>
      <c r="S83" s="20">
        <v>1</v>
      </c>
      <c r="T83" s="14"/>
      <c r="U83" s="14"/>
    </row>
    <row r="84" spans="1:21" s="8" customFormat="1" ht="36" customHeight="1" x14ac:dyDescent="0.15">
      <c r="A84" s="34"/>
      <c r="B84" s="61">
        <v>0</v>
      </c>
      <c r="C84" s="66" t="s">
        <v>59</v>
      </c>
      <c r="D84" s="134">
        <v>0</v>
      </c>
      <c r="E84" s="135">
        <v>0</v>
      </c>
      <c r="F84" s="136">
        <v>0</v>
      </c>
      <c r="G84" s="135">
        <v>0</v>
      </c>
      <c r="H84" s="137">
        <v>0</v>
      </c>
      <c r="I84" s="138">
        <v>0</v>
      </c>
      <c r="J84" s="139">
        <v>0</v>
      </c>
      <c r="K84" s="139"/>
      <c r="L84" s="140">
        <v>0</v>
      </c>
      <c r="M84" s="15"/>
      <c r="N84" s="141">
        <f t="shared" si="18"/>
        <v>0</v>
      </c>
      <c r="O84" s="142"/>
      <c r="P84" s="143">
        <f t="shared" si="19"/>
        <v>0</v>
      </c>
      <c r="Q84" s="16"/>
      <c r="R84" s="39">
        <f>R78</f>
        <v>44072</v>
      </c>
      <c r="S84" s="20">
        <v>1</v>
      </c>
      <c r="T84" s="15"/>
      <c r="U84" s="15"/>
    </row>
    <row r="85" spans="1:21" s="8" customFormat="1" ht="36" customHeight="1" x14ac:dyDescent="0.15">
      <c r="A85" s="34"/>
      <c r="B85" s="62"/>
      <c r="C85" s="62"/>
      <c r="D85" s="144"/>
      <c r="E85" s="144"/>
      <c r="F85" s="144"/>
      <c r="G85" s="144"/>
      <c r="H85" s="145"/>
      <c r="I85" s="144"/>
      <c r="J85" s="144"/>
      <c r="K85" s="144"/>
      <c r="L85" s="144"/>
      <c r="M85" s="146"/>
      <c r="N85" s="16"/>
      <c r="O85" s="147"/>
      <c r="P85" s="16"/>
      <c r="Q85" s="16"/>
      <c r="R85" s="20"/>
      <c r="S85" s="20"/>
      <c r="T85" s="20"/>
      <c r="U85" s="20"/>
    </row>
    <row r="86" spans="1:21" s="8" customFormat="1" ht="36" customHeight="1" x14ac:dyDescent="0.15">
      <c r="A86" s="48">
        <v>44072</v>
      </c>
      <c r="B86" s="63">
        <v>15502001306</v>
      </c>
      <c r="C86" s="63" t="s">
        <v>65</v>
      </c>
      <c r="D86" s="148" t="s">
        <v>191</v>
      </c>
      <c r="E86" s="149" t="s">
        <v>86</v>
      </c>
      <c r="F86" s="150" t="s">
        <v>9</v>
      </c>
      <c r="G86" s="149" t="s">
        <v>8</v>
      </c>
      <c r="H86" s="151">
        <v>750</v>
      </c>
      <c r="I86" s="152" t="s">
        <v>7</v>
      </c>
      <c r="J86" s="153">
        <v>750</v>
      </c>
      <c r="K86" s="153">
        <v>150</v>
      </c>
      <c r="L86" s="154">
        <v>5</v>
      </c>
      <c r="M86" s="155"/>
      <c r="N86" s="156">
        <f t="shared" ref="N86:N92" si="20">IF(ISERR(L86*M86),0,L86*M86)</f>
        <v>0</v>
      </c>
      <c r="O86" s="157"/>
      <c r="P86" s="158">
        <f t="shared" ref="P86:P92" si="21">IF(ISERR(M86*O86),0,M86*O86)</f>
        <v>0</v>
      </c>
      <c r="Q86" s="16">
        <f>IF(A88="朝",T86*0,0)</f>
        <v>0</v>
      </c>
      <c r="R86" s="39">
        <f>R84</f>
        <v>44072</v>
      </c>
      <c r="S86" s="20">
        <v>2</v>
      </c>
      <c r="T86" s="17"/>
      <c r="U86" s="17"/>
    </row>
    <row r="87" spans="1:21" s="8" customFormat="1" ht="36" customHeight="1" x14ac:dyDescent="0.15">
      <c r="A87" s="49" t="s">
        <v>3</v>
      </c>
      <c r="B87" s="64">
        <v>0</v>
      </c>
      <c r="C87" s="64" t="s">
        <v>64</v>
      </c>
      <c r="D87" s="159">
        <v>0</v>
      </c>
      <c r="E87" s="160">
        <v>0</v>
      </c>
      <c r="F87" s="161">
        <v>0</v>
      </c>
      <c r="G87" s="160">
        <v>0</v>
      </c>
      <c r="H87" s="162">
        <v>0</v>
      </c>
      <c r="I87" s="163">
        <v>0</v>
      </c>
      <c r="J87" s="164">
        <v>0</v>
      </c>
      <c r="K87" s="164">
        <v>0</v>
      </c>
      <c r="L87" s="165">
        <v>0</v>
      </c>
      <c r="M87" s="166"/>
      <c r="N87" s="167">
        <f t="shared" si="20"/>
        <v>0</v>
      </c>
      <c r="O87" s="168"/>
      <c r="P87" s="169">
        <f t="shared" si="21"/>
        <v>0</v>
      </c>
      <c r="Q87" s="16">
        <f>IF(A88="昼",T86*0,0)</f>
        <v>0</v>
      </c>
      <c r="R87" s="39">
        <f>R86</f>
        <v>44072</v>
      </c>
      <c r="S87" s="20">
        <v>2</v>
      </c>
      <c r="T87" s="14"/>
      <c r="U87" s="14"/>
    </row>
    <row r="88" spans="1:21" s="8" customFormat="1" ht="36" customHeight="1" x14ac:dyDescent="0.15">
      <c r="A88" s="50" t="s">
        <v>129</v>
      </c>
      <c r="B88" s="64">
        <v>19701002035</v>
      </c>
      <c r="C88" s="64" t="s">
        <v>63</v>
      </c>
      <c r="D88" s="159" t="s">
        <v>192</v>
      </c>
      <c r="E88" s="160" t="s">
        <v>86</v>
      </c>
      <c r="F88" s="161" t="s">
        <v>9</v>
      </c>
      <c r="G88" s="160" t="s">
        <v>8</v>
      </c>
      <c r="H88" s="162">
        <v>250</v>
      </c>
      <c r="I88" s="163" t="s">
        <v>7</v>
      </c>
      <c r="J88" s="164">
        <v>250</v>
      </c>
      <c r="K88" s="164">
        <v>50</v>
      </c>
      <c r="L88" s="165">
        <v>5</v>
      </c>
      <c r="M88" s="166"/>
      <c r="N88" s="167">
        <f t="shared" si="20"/>
        <v>0</v>
      </c>
      <c r="O88" s="168"/>
      <c r="P88" s="169">
        <f t="shared" si="21"/>
        <v>0</v>
      </c>
      <c r="Q88" s="16">
        <f>IF(A88="夕",T86*0,0)</f>
        <v>0</v>
      </c>
      <c r="R88" s="39">
        <f>R86</f>
        <v>44072</v>
      </c>
      <c r="S88" s="20">
        <v>2</v>
      </c>
      <c r="T88" s="14"/>
      <c r="U88" s="14"/>
    </row>
    <row r="89" spans="1:21" s="8" customFormat="1" ht="36" customHeight="1" x14ac:dyDescent="0.15">
      <c r="A89" s="34"/>
      <c r="B89" s="84">
        <v>11201000992</v>
      </c>
      <c r="C89" s="84" t="s">
        <v>62</v>
      </c>
      <c r="D89" s="206" t="s">
        <v>193</v>
      </c>
      <c r="E89" s="207" t="s">
        <v>86</v>
      </c>
      <c r="F89" s="208" t="s">
        <v>14</v>
      </c>
      <c r="G89" s="207">
        <v>0</v>
      </c>
      <c r="H89" s="209">
        <v>100</v>
      </c>
      <c r="I89" s="210" t="s">
        <v>7</v>
      </c>
      <c r="J89" s="211">
        <v>100</v>
      </c>
      <c r="K89" s="211">
        <v>20</v>
      </c>
      <c r="L89" s="212">
        <v>5</v>
      </c>
      <c r="M89" s="166"/>
      <c r="N89" s="167">
        <f t="shared" si="20"/>
        <v>0</v>
      </c>
      <c r="O89" s="168"/>
      <c r="P89" s="169">
        <f t="shared" si="21"/>
        <v>0</v>
      </c>
      <c r="Q89" s="16"/>
      <c r="R89" s="39">
        <f>R86</f>
        <v>44072</v>
      </c>
      <c r="S89" s="20">
        <v>2</v>
      </c>
      <c r="T89" s="14"/>
      <c r="U89" s="14"/>
    </row>
    <row r="90" spans="1:21" s="8" customFormat="1" ht="36" customHeight="1" x14ac:dyDescent="0.15">
      <c r="A90" s="34"/>
      <c r="B90" s="64">
        <v>0</v>
      </c>
      <c r="C90" s="64" t="s">
        <v>60</v>
      </c>
      <c r="D90" s="159">
        <v>0</v>
      </c>
      <c r="E90" s="160">
        <v>0</v>
      </c>
      <c r="F90" s="161">
        <v>0</v>
      </c>
      <c r="G90" s="160">
        <v>0</v>
      </c>
      <c r="H90" s="162">
        <v>0</v>
      </c>
      <c r="I90" s="163">
        <v>0</v>
      </c>
      <c r="J90" s="164">
        <v>0</v>
      </c>
      <c r="K90" s="164">
        <v>0</v>
      </c>
      <c r="L90" s="165">
        <v>0</v>
      </c>
      <c r="M90" s="166"/>
      <c r="N90" s="167">
        <f t="shared" si="20"/>
        <v>0</v>
      </c>
      <c r="O90" s="168"/>
      <c r="P90" s="169">
        <f t="shared" si="21"/>
        <v>0</v>
      </c>
      <c r="Q90" s="16"/>
      <c r="R90" s="39">
        <f>R86</f>
        <v>44072</v>
      </c>
      <c r="S90" s="20">
        <v>2</v>
      </c>
      <c r="T90" s="14"/>
      <c r="U90" s="14"/>
    </row>
    <row r="91" spans="1:21" s="8" customFormat="1" ht="36" customHeight="1" x14ac:dyDescent="0.15">
      <c r="A91" s="34"/>
      <c r="B91" s="64">
        <v>0</v>
      </c>
      <c r="C91" s="64" t="s">
        <v>60</v>
      </c>
      <c r="D91" s="159">
        <v>0</v>
      </c>
      <c r="E91" s="160">
        <v>0</v>
      </c>
      <c r="F91" s="161">
        <v>0</v>
      </c>
      <c r="G91" s="160">
        <v>0</v>
      </c>
      <c r="H91" s="162">
        <v>0</v>
      </c>
      <c r="I91" s="163">
        <v>0</v>
      </c>
      <c r="J91" s="164">
        <v>0</v>
      </c>
      <c r="K91" s="164">
        <v>0</v>
      </c>
      <c r="L91" s="165">
        <v>0</v>
      </c>
      <c r="M91" s="166"/>
      <c r="N91" s="167">
        <f>IF(ISERR(L91*M91),0,L91*M91)</f>
        <v>0</v>
      </c>
      <c r="O91" s="168"/>
      <c r="P91" s="169">
        <f>IF(ISERR(M91*O91),0,M91*O91)</f>
        <v>0</v>
      </c>
      <c r="Q91" s="16"/>
      <c r="R91" s="39">
        <f>R87</f>
        <v>44072</v>
      </c>
      <c r="S91" s="20">
        <v>2</v>
      </c>
      <c r="T91" s="14"/>
      <c r="U91" s="14"/>
    </row>
    <row r="92" spans="1:21" s="8" customFormat="1" ht="36" customHeight="1" x14ac:dyDescent="0.15">
      <c r="A92" s="34"/>
      <c r="B92" s="66">
        <v>0</v>
      </c>
      <c r="C92" s="66" t="s">
        <v>59</v>
      </c>
      <c r="D92" s="134">
        <v>0</v>
      </c>
      <c r="E92" s="170">
        <v>0</v>
      </c>
      <c r="F92" s="171">
        <v>0</v>
      </c>
      <c r="G92" s="170">
        <v>0</v>
      </c>
      <c r="H92" s="172">
        <v>0</v>
      </c>
      <c r="I92" s="173">
        <v>0</v>
      </c>
      <c r="J92" s="174">
        <v>0</v>
      </c>
      <c r="K92" s="174"/>
      <c r="L92" s="175">
        <v>0</v>
      </c>
      <c r="M92" s="176"/>
      <c r="N92" s="177">
        <f t="shared" si="20"/>
        <v>0</v>
      </c>
      <c r="O92" s="178"/>
      <c r="P92" s="179">
        <f t="shared" si="21"/>
        <v>0</v>
      </c>
      <c r="Q92" s="16"/>
      <c r="R92" s="39">
        <f>R86</f>
        <v>44072</v>
      </c>
      <c r="S92" s="20">
        <v>2</v>
      </c>
      <c r="T92" s="15"/>
      <c r="U92" s="15"/>
    </row>
    <row r="93" spans="1:21" s="8" customFormat="1" ht="36" customHeight="1" x14ac:dyDescent="0.15">
      <c r="A93" s="34"/>
      <c r="B93" s="62"/>
      <c r="C93" s="62"/>
      <c r="D93" s="144"/>
      <c r="E93" s="144"/>
      <c r="F93" s="144"/>
      <c r="G93" s="144"/>
      <c r="H93" s="145"/>
      <c r="I93" s="144"/>
      <c r="J93" s="144"/>
      <c r="K93" s="144"/>
      <c r="L93" s="144"/>
      <c r="M93" s="146"/>
      <c r="N93" s="16"/>
      <c r="O93" s="147"/>
      <c r="P93" s="16"/>
      <c r="Q93" s="16"/>
      <c r="R93" s="20"/>
      <c r="S93" s="20"/>
      <c r="T93" s="20"/>
      <c r="U93" s="20"/>
    </row>
    <row r="94" spans="1:21" s="8" customFormat="1" ht="36" customHeight="1" x14ac:dyDescent="0.15">
      <c r="A94" s="48">
        <v>44072</v>
      </c>
      <c r="B94" s="63">
        <v>10801001767</v>
      </c>
      <c r="C94" s="63" t="s">
        <v>65</v>
      </c>
      <c r="D94" s="148" t="s">
        <v>194</v>
      </c>
      <c r="E94" s="149" t="s">
        <v>86</v>
      </c>
      <c r="F94" s="150" t="s">
        <v>9</v>
      </c>
      <c r="G94" s="149" t="s">
        <v>67</v>
      </c>
      <c r="H94" s="151">
        <v>5</v>
      </c>
      <c r="I94" s="152" t="s">
        <v>66</v>
      </c>
      <c r="J94" s="153">
        <v>250</v>
      </c>
      <c r="K94" s="153">
        <v>50</v>
      </c>
      <c r="L94" s="154">
        <v>5</v>
      </c>
      <c r="M94" s="155"/>
      <c r="N94" s="156">
        <f t="shared" ref="N94:N100" si="22">IF(ISERR(L94*M94),0,L94*M94)</f>
        <v>0</v>
      </c>
      <c r="O94" s="157"/>
      <c r="P94" s="158">
        <f t="shared" ref="P94:P100" si="23">IF(ISERR(M94*O94),0,M94*O94)</f>
        <v>0</v>
      </c>
      <c r="Q94" s="16">
        <f>IF(A96="朝",T94*0,0)</f>
        <v>0</v>
      </c>
      <c r="R94" s="39">
        <f>R92</f>
        <v>44072</v>
      </c>
      <c r="S94" s="20">
        <v>3</v>
      </c>
      <c r="T94" s="17"/>
      <c r="U94" s="17"/>
    </row>
    <row r="95" spans="1:21" s="8" customFormat="1" ht="36" customHeight="1" x14ac:dyDescent="0.15">
      <c r="A95" s="49" t="s">
        <v>3</v>
      </c>
      <c r="B95" s="64">
        <v>0</v>
      </c>
      <c r="C95" s="64" t="s">
        <v>64</v>
      </c>
      <c r="D95" s="159">
        <v>0</v>
      </c>
      <c r="E95" s="160">
        <v>0</v>
      </c>
      <c r="F95" s="161">
        <v>0</v>
      </c>
      <c r="G95" s="160">
        <v>0</v>
      </c>
      <c r="H95" s="162">
        <v>0</v>
      </c>
      <c r="I95" s="163">
        <v>0</v>
      </c>
      <c r="J95" s="164">
        <v>0</v>
      </c>
      <c r="K95" s="164">
        <v>0</v>
      </c>
      <c r="L95" s="165">
        <v>0</v>
      </c>
      <c r="M95" s="166"/>
      <c r="N95" s="167">
        <f t="shared" si="22"/>
        <v>0</v>
      </c>
      <c r="O95" s="168"/>
      <c r="P95" s="169">
        <f t="shared" si="23"/>
        <v>0</v>
      </c>
      <c r="Q95" s="16">
        <f>IF(A96="昼",T94*0,0)</f>
        <v>0</v>
      </c>
      <c r="R95" s="39">
        <f>R94</f>
        <v>44072</v>
      </c>
      <c r="S95" s="20">
        <v>3</v>
      </c>
      <c r="T95" s="14"/>
      <c r="U95" s="14"/>
    </row>
    <row r="96" spans="1:21" s="8" customFormat="1" ht="36" customHeight="1" x14ac:dyDescent="0.15">
      <c r="A96" s="50" t="s">
        <v>131</v>
      </c>
      <c r="B96" s="64">
        <v>10401000037</v>
      </c>
      <c r="C96" s="64" t="s">
        <v>63</v>
      </c>
      <c r="D96" s="159" t="s">
        <v>195</v>
      </c>
      <c r="E96" s="160" t="s">
        <v>86</v>
      </c>
      <c r="F96" s="161" t="s">
        <v>9</v>
      </c>
      <c r="G96" s="160" t="s">
        <v>8</v>
      </c>
      <c r="H96" s="162">
        <v>250</v>
      </c>
      <c r="I96" s="163" t="s">
        <v>7</v>
      </c>
      <c r="J96" s="164">
        <v>250</v>
      </c>
      <c r="K96" s="164">
        <v>50</v>
      </c>
      <c r="L96" s="165">
        <v>5</v>
      </c>
      <c r="M96" s="166"/>
      <c r="N96" s="167">
        <f t="shared" si="22"/>
        <v>0</v>
      </c>
      <c r="O96" s="168"/>
      <c r="P96" s="169">
        <f t="shared" si="23"/>
        <v>0</v>
      </c>
      <c r="Q96" s="16">
        <f>IF(A96="夕",T94*0,0)</f>
        <v>0</v>
      </c>
      <c r="R96" s="39">
        <f>R94</f>
        <v>44072</v>
      </c>
      <c r="S96" s="20">
        <v>3</v>
      </c>
      <c r="T96" s="14"/>
      <c r="U96" s="14"/>
    </row>
    <row r="97" spans="1:21" s="8" customFormat="1" ht="36" customHeight="1" x14ac:dyDescent="0.15">
      <c r="A97" s="34"/>
      <c r="B97" s="64">
        <v>11201000387</v>
      </c>
      <c r="C97" s="64" t="s">
        <v>62</v>
      </c>
      <c r="D97" s="159" t="s">
        <v>196</v>
      </c>
      <c r="E97" s="160" t="s">
        <v>86</v>
      </c>
      <c r="F97" s="161" t="s">
        <v>14</v>
      </c>
      <c r="G97" s="160">
        <v>0</v>
      </c>
      <c r="H97" s="162">
        <v>50</v>
      </c>
      <c r="I97" s="163" t="s">
        <v>7</v>
      </c>
      <c r="J97" s="164">
        <v>50</v>
      </c>
      <c r="K97" s="164">
        <v>10</v>
      </c>
      <c r="L97" s="165">
        <v>5</v>
      </c>
      <c r="M97" s="166"/>
      <c r="N97" s="167">
        <f t="shared" si="22"/>
        <v>0</v>
      </c>
      <c r="O97" s="168"/>
      <c r="P97" s="169">
        <f t="shared" si="23"/>
        <v>0</v>
      </c>
      <c r="Q97" s="16"/>
      <c r="R97" s="39">
        <f>R94</f>
        <v>44072</v>
      </c>
      <c r="S97" s="20">
        <v>3</v>
      </c>
      <c r="T97" s="14"/>
      <c r="U97" s="14"/>
    </row>
    <row r="98" spans="1:21" s="8" customFormat="1" ht="36" customHeight="1" x14ac:dyDescent="0.15">
      <c r="A98" s="34"/>
      <c r="B98" s="64">
        <v>0</v>
      </c>
      <c r="C98" s="64" t="s">
        <v>60</v>
      </c>
      <c r="D98" s="159">
        <v>0</v>
      </c>
      <c r="E98" s="160">
        <v>0</v>
      </c>
      <c r="F98" s="161">
        <v>0</v>
      </c>
      <c r="G98" s="160">
        <v>0</v>
      </c>
      <c r="H98" s="162">
        <v>0</v>
      </c>
      <c r="I98" s="163">
        <v>0</v>
      </c>
      <c r="J98" s="164">
        <v>0</v>
      </c>
      <c r="K98" s="164">
        <v>0</v>
      </c>
      <c r="L98" s="165">
        <v>0</v>
      </c>
      <c r="M98" s="166"/>
      <c r="N98" s="167">
        <f t="shared" si="22"/>
        <v>0</v>
      </c>
      <c r="O98" s="168"/>
      <c r="P98" s="169">
        <f t="shared" si="23"/>
        <v>0</v>
      </c>
      <c r="Q98" s="16"/>
      <c r="R98" s="39">
        <f>R94</f>
        <v>44072</v>
      </c>
      <c r="S98" s="20">
        <v>3</v>
      </c>
      <c r="T98" s="14"/>
      <c r="U98" s="14"/>
    </row>
    <row r="99" spans="1:21" s="8" customFormat="1" ht="36" customHeight="1" x14ac:dyDescent="0.15">
      <c r="A99" s="34"/>
      <c r="B99" s="64">
        <v>0</v>
      </c>
      <c r="C99" s="64" t="s">
        <v>60</v>
      </c>
      <c r="D99" s="159">
        <v>0</v>
      </c>
      <c r="E99" s="160">
        <v>0</v>
      </c>
      <c r="F99" s="161">
        <v>0</v>
      </c>
      <c r="G99" s="160">
        <v>0</v>
      </c>
      <c r="H99" s="162">
        <v>0</v>
      </c>
      <c r="I99" s="163">
        <v>0</v>
      </c>
      <c r="J99" s="164">
        <v>0</v>
      </c>
      <c r="K99" s="164">
        <v>0</v>
      </c>
      <c r="L99" s="165">
        <v>0</v>
      </c>
      <c r="M99" s="166"/>
      <c r="N99" s="167">
        <f>IF(ISERR(L99*M99),0,L99*M99)</f>
        <v>0</v>
      </c>
      <c r="O99" s="168"/>
      <c r="P99" s="169">
        <f>IF(ISERR(M99*O99),0,M99*O99)</f>
        <v>0</v>
      </c>
      <c r="Q99" s="16"/>
      <c r="R99" s="39">
        <f>R95</f>
        <v>44072</v>
      </c>
      <c r="S99" s="20">
        <v>3</v>
      </c>
      <c r="T99" s="14"/>
      <c r="U99" s="14"/>
    </row>
    <row r="100" spans="1:21" s="8" customFormat="1" ht="36" customHeight="1" x14ac:dyDescent="0.15">
      <c r="A100" s="34"/>
      <c r="B100" s="66">
        <v>0</v>
      </c>
      <c r="C100" s="66" t="s">
        <v>59</v>
      </c>
      <c r="D100" s="134">
        <v>0</v>
      </c>
      <c r="E100" s="170">
        <v>0</v>
      </c>
      <c r="F100" s="171">
        <v>0</v>
      </c>
      <c r="G100" s="170">
        <v>0</v>
      </c>
      <c r="H100" s="172">
        <v>0</v>
      </c>
      <c r="I100" s="173">
        <v>0</v>
      </c>
      <c r="J100" s="174">
        <v>0</v>
      </c>
      <c r="K100" s="174"/>
      <c r="L100" s="175">
        <v>0</v>
      </c>
      <c r="M100" s="176"/>
      <c r="N100" s="177">
        <f t="shared" si="22"/>
        <v>0</v>
      </c>
      <c r="O100" s="178"/>
      <c r="P100" s="179">
        <f t="shared" si="23"/>
        <v>0</v>
      </c>
      <c r="Q100" s="16"/>
      <c r="R100" s="39">
        <f>R94</f>
        <v>44072</v>
      </c>
      <c r="S100" s="20">
        <v>3</v>
      </c>
      <c r="T100" s="15"/>
      <c r="U100" s="15"/>
    </row>
    <row r="101" spans="1:21" s="8" customFormat="1" ht="36" customHeight="1" x14ac:dyDescent="0.15">
      <c r="A101" s="34"/>
      <c r="B101" s="62"/>
      <c r="C101" s="62"/>
      <c r="D101" s="144"/>
      <c r="E101" s="144"/>
      <c r="F101" s="144"/>
      <c r="G101" s="144"/>
      <c r="H101" s="145"/>
      <c r="I101" s="144"/>
      <c r="J101" s="144"/>
      <c r="K101" s="144"/>
      <c r="L101" s="144"/>
      <c r="M101" s="146"/>
      <c r="N101" s="16"/>
      <c r="O101" s="147"/>
      <c r="P101" s="16"/>
      <c r="Q101" s="16"/>
      <c r="R101" s="20"/>
      <c r="S101" s="20"/>
      <c r="T101" s="20"/>
      <c r="U101" s="20"/>
    </row>
    <row r="102" spans="1:21" s="8" customFormat="1" ht="36" customHeight="1" x14ac:dyDescent="0.15">
      <c r="A102" s="48">
        <v>44073</v>
      </c>
      <c r="B102" s="67">
        <v>10401000041</v>
      </c>
      <c r="C102" s="63" t="s">
        <v>65</v>
      </c>
      <c r="D102" s="197" t="s">
        <v>197</v>
      </c>
      <c r="E102" s="198" t="s">
        <v>86</v>
      </c>
      <c r="F102" s="198" t="s">
        <v>9</v>
      </c>
      <c r="G102" s="199" t="s">
        <v>8</v>
      </c>
      <c r="H102" s="200">
        <v>300</v>
      </c>
      <c r="I102" s="201" t="s">
        <v>7</v>
      </c>
      <c r="J102" s="202">
        <v>300</v>
      </c>
      <c r="K102" s="202">
        <v>60</v>
      </c>
      <c r="L102" s="203">
        <v>5</v>
      </c>
      <c r="M102" s="17"/>
      <c r="N102" s="194">
        <f t="shared" ref="N102:N108" si="24">IF(ISERR(L102*M102),0,L102*M102)</f>
        <v>0</v>
      </c>
      <c r="O102" s="195"/>
      <c r="P102" s="196">
        <f t="shared" ref="P102:P108" si="25">IF(ISERR(M102*O102),0,M102*O102)</f>
        <v>0</v>
      </c>
      <c r="Q102" s="16">
        <f>IF(A104="朝",T102*0,0)</f>
        <v>0</v>
      </c>
      <c r="R102" s="39">
        <f>R100+1</f>
        <v>44073</v>
      </c>
      <c r="S102" s="20">
        <v>1</v>
      </c>
      <c r="T102" s="17"/>
      <c r="U102" s="17"/>
    </row>
    <row r="103" spans="1:21" s="8" customFormat="1" ht="36" customHeight="1" x14ac:dyDescent="0.15">
      <c r="A103" s="49" t="s">
        <v>4</v>
      </c>
      <c r="B103" s="60">
        <v>0</v>
      </c>
      <c r="C103" s="64" t="s">
        <v>64</v>
      </c>
      <c r="D103" s="124">
        <v>0</v>
      </c>
      <c r="E103" s="125">
        <v>0</v>
      </c>
      <c r="F103" s="126">
        <v>0</v>
      </c>
      <c r="G103" s="125">
        <v>0</v>
      </c>
      <c r="H103" s="127">
        <v>0</v>
      </c>
      <c r="I103" s="128">
        <v>0</v>
      </c>
      <c r="J103" s="129">
        <v>0</v>
      </c>
      <c r="K103" s="129">
        <v>0</v>
      </c>
      <c r="L103" s="130">
        <v>0</v>
      </c>
      <c r="M103" s="14"/>
      <c r="N103" s="131">
        <f t="shared" si="24"/>
        <v>0</v>
      </c>
      <c r="O103" s="132"/>
      <c r="P103" s="133">
        <f t="shared" si="25"/>
        <v>0</v>
      </c>
      <c r="Q103" s="16">
        <f>IF(A104="昼",T102*0,0)</f>
        <v>0</v>
      </c>
      <c r="R103" s="39">
        <f>R102</f>
        <v>44073</v>
      </c>
      <c r="S103" s="20">
        <v>1</v>
      </c>
      <c r="T103" s="14"/>
      <c r="U103" s="14"/>
    </row>
    <row r="104" spans="1:21" s="8" customFormat="1" ht="36" customHeight="1" x14ac:dyDescent="0.15">
      <c r="A104" s="50" t="s">
        <v>128</v>
      </c>
      <c r="B104" s="60">
        <v>19801001970</v>
      </c>
      <c r="C104" s="64" t="s">
        <v>63</v>
      </c>
      <c r="D104" s="124" t="s">
        <v>198</v>
      </c>
      <c r="E104" s="125" t="s">
        <v>86</v>
      </c>
      <c r="F104" s="126" t="s">
        <v>14</v>
      </c>
      <c r="G104" s="125">
        <v>0</v>
      </c>
      <c r="H104" s="127">
        <v>150</v>
      </c>
      <c r="I104" s="128" t="s">
        <v>7</v>
      </c>
      <c r="J104" s="129">
        <v>150</v>
      </c>
      <c r="K104" s="129">
        <v>30</v>
      </c>
      <c r="L104" s="130">
        <v>5</v>
      </c>
      <c r="M104" s="14"/>
      <c r="N104" s="131">
        <f t="shared" si="24"/>
        <v>0</v>
      </c>
      <c r="O104" s="132"/>
      <c r="P104" s="133">
        <f t="shared" si="25"/>
        <v>0</v>
      </c>
      <c r="Q104" s="16">
        <f>IF(A104="夕",T102*0,0)</f>
        <v>0</v>
      </c>
      <c r="R104" s="39">
        <f>R102</f>
        <v>44073</v>
      </c>
      <c r="S104" s="20">
        <v>1</v>
      </c>
      <c r="T104" s="14"/>
      <c r="U104" s="14"/>
    </row>
    <row r="105" spans="1:21" s="8" customFormat="1" ht="36" customHeight="1" x14ac:dyDescent="0.15">
      <c r="A105" s="34"/>
      <c r="B105" s="60">
        <v>0</v>
      </c>
      <c r="C105" s="64" t="s">
        <v>62</v>
      </c>
      <c r="D105" s="124">
        <v>0</v>
      </c>
      <c r="E105" s="125">
        <v>0</v>
      </c>
      <c r="F105" s="126">
        <v>0</v>
      </c>
      <c r="G105" s="125">
        <v>0</v>
      </c>
      <c r="H105" s="127">
        <v>0</v>
      </c>
      <c r="I105" s="128">
        <v>0</v>
      </c>
      <c r="J105" s="129">
        <v>0</v>
      </c>
      <c r="K105" s="129">
        <v>0</v>
      </c>
      <c r="L105" s="130">
        <v>0</v>
      </c>
      <c r="M105" s="14"/>
      <c r="N105" s="131">
        <f t="shared" si="24"/>
        <v>0</v>
      </c>
      <c r="O105" s="132"/>
      <c r="P105" s="133">
        <f t="shared" si="25"/>
        <v>0</v>
      </c>
      <c r="Q105" s="16"/>
      <c r="R105" s="39">
        <f>R102</f>
        <v>44073</v>
      </c>
      <c r="S105" s="20">
        <v>1</v>
      </c>
      <c r="T105" s="14"/>
      <c r="U105" s="14"/>
    </row>
    <row r="106" spans="1:21" s="8" customFormat="1" ht="36" customHeight="1" x14ac:dyDescent="0.15">
      <c r="A106" s="34"/>
      <c r="B106" s="60">
        <v>0</v>
      </c>
      <c r="C106" s="64" t="s">
        <v>60</v>
      </c>
      <c r="D106" s="124">
        <v>0</v>
      </c>
      <c r="E106" s="125">
        <v>0</v>
      </c>
      <c r="F106" s="126">
        <v>0</v>
      </c>
      <c r="G106" s="125">
        <v>0</v>
      </c>
      <c r="H106" s="127">
        <v>0</v>
      </c>
      <c r="I106" s="128">
        <v>0</v>
      </c>
      <c r="J106" s="129">
        <v>0</v>
      </c>
      <c r="K106" s="129">
        <v>0</v>
      </c>
      <c r="L106" s="130">
        <v>0</v>
      </c>
      <c r="M106" s="14"/>
      <c r="N106" s="131">
        <f t="shared" si="24"/>
        <v>0</v>
      </c>
      <c r="O106" s="132"/>
      <c r="P106" s="133">
        <f t="shared" si="25"/>
        <v>0</v>
      </c>
      <c r="Q106" s="16"/>
      <c r="R106" s="39">
        <f>R102</f>
        <v>44073</v>
      </c>
      <c r="S106" s="20">
        <v>1</v>
      </c>
      <c r="T106" s="14"/>
      <c r="U106" s="14"/>
    </row>
    <row r="107" spans="1:21" s="8" customFormat="1" ht="36" customHeight="1" x14ac:dyDescent="0.15">
      <c r="A107" s="34"/>
      <c r="B107" s="60">
        <v>11402000993</v>
      </c>
      <c r="C107" s="64" t="s">
        <v>60</v>
      </c>
      <c r="D107" s="124" t="s">
        <v>199</v>
      </c>
      <c r="E107" s="125" t="s">
        <v>86</v>
      </c>
      <c r="F107" s="126" t="s">
        <v>9</v>
      </c>
      <c r="G107" s="125" t="s">
        <v>8</v>
      </c>
      <c r="H107" s="127">
        <v>5</v>
      </c>
      <c r="I107" s="128" t="s">
        <v>66</v>
      </c>
      <c r="J107" s="129">
        <v>150</v>
      </c>
      <c r="K107" s="129">
        <v>30</v>
      </c>
      <c r="L107" s="130">
        <v>5</v>
      </c>
      <c r="M107" s="14"/>
      <c r="N107" s="131">
        <f>IF(ISERR(L107*M107),0,L107*M107)</f>
        <v>0</v>
      </c>
      <c r="O107" s="132"/>
      <c r="P107" s="133">
        <f>IF(ISERR(M107*O107),0,M107*O107)</f>
        <v>0</v>
      </c>
      <c r="Q107" s="16"/>
      <c r="R107" s="39">
        <f>R103</f>
        <v>44073</v>
      </c>
      <c r="S107" s="20">
        <v>1</v>
      </c>
      <c r="T107" s="14"/>
      <c r="U107" s="14"/>
    </row>
    <row r="108" spans="1:21" s="8" customFormat="1" ht="36" customHeight="1" x14ac:dyDescent="0.15">
      <c r="A108" s="34"/>
      <c r="B108" s="61">
        <v>0</v>
      </c>
      <c r="C108" s="66" t="s">
        <v>59</v>
      </c>
      <c r="D108" s="134">
        <v>0</v>
      </c>
      <c r="E108" s="135">
        <v>0</v>
      </c>
      <c r="F108" s="136">
        <v>0</v>
      </c>
      <c r="G108" s="135">
        <v>0</v>
      </c>
      <c r="H108" s="137">
        <v>0</v>
      </c>
      <c r="I108" s="138">
        <v>0</v>
      </c>
      <c r="J108" s="139">
        <v>0</v>
      </c>
      <c r="K108" s="139"/>
      <c r="L108" s="140">
        <v>0</v>
      </c>
      <c r="M108" s="15"/>
      <c r="N108" s="141">
        <f t="shared" si="24"/>
        <v>0</v>
      </c>
      <c r="O108" s="142"/>
      <c r="P108" s="143">
        <f t="shared" si="25"/>
        <v>0</v>
      </c>
      <c r="Q108" s="16"/>
      <c r="R108" s="39">
        <f>R102</f>
        <v>44073</v>
      </c>
      <c r="S108" s="20">
        <v>1</v>
      </c>
      <c r="T108" s="15"/>
      <c r="U108" s="15"/>
    </row>
    <row r="109" spans="1:21" s="8" customFormat="1" ht="36" customHeight="1" x14ac:dyDescent="0.15">
      <c r="A109" s="34"/>
      <c r="B109" s="70"/>
      <c r="C109" s="70"/>
      <c r="D109" s="213"/>
      <c r="E109" s="144"/>
      <c r="F109" s="213"/>
      <c r="G109" s="213"/>
      <c r="H109" s="214"/>
      <c r="I109" s="213"/>
      <c r="J109" s="213"/>
      <c r="K109" s="213"/>
      <c r="L109" s="213"/>
      <c r="M109" s="215"/>
      <c r="N109" s="216"/>
      <c r="O109" s="217"/>
      <c r="P109" s="16"/>
      <c r="Q109" s="16"/>
      <c r="R109" s="20"/>
      <c r="S109" s="20"/>
      <c r="T109" s="20"/>
      <c r="U109" s="20"/>
    </row>
    <row r="110" spans="1:21" s="8" customFormat="1" ht="36" customHeight="1" x14ac:dyDescent="0.15">
      <c r="A110" s="48">
        <v>44073</v>
      </c>
      <c r="B110" s="76">
        <v>15001001640</v>
      </c>
      <c r="C110" s="76" t="s">
        <v>65</v>
      </c>
      <c r="D110" s="218" t="s">
        <v>200</v>
      </c>
      <c r="E110" s="149" t="s">
        <v>86</v>
      </c>
      <c r="F110" s="219" t="s">
        <v>9</v>
      </c>
      <c r="G110" s="220" t="s">
        <v>8</v>
      </c>
      <c r="H110" s="221">
        <v>5</v>
      </c>
      <c r="I110" s="222" t="s">
        <v>66</v>
      </c>
      <c r="J110" s="223">
        <v>250</v>
      </c>
      <c r="K110" s="223">
        <v>50</v>
      </c>
      <c r="L110" s="224">
        <v>5</v>
      </c>
      <c r="M110" s="225"/>
      <c r="N110" s="226">
        <f t="shared" ref="N110:N116" si="26">IF(ISERR(L110*M110),0,L110*M110)</f>
        <v>0</v>
      </c>
      <c r="O110" s="227"/>
      <c r="P110" s="158">
        <f t="shared" ref="P110:P116" si="27">IF(ISERR(M110*O110),0,M110*O110)</f>
        <v>0</v>
      </c>
      <c r="Q110" s="16">
        <f>IF(A112="朝",T110*0,0)</f>
        <v>0</v>
      </c>
      <c r="R110" s="39">
        <f>R108</f>
        <v>44073</v>
      </c>
      <c r="S110" s="20">
        <v>2</v>
      </c>
      <c r="T110" s="17"/>
      <c r="U110" s="17"/>
    </row>
    <row r="111" spans="1:21" s="8" customFormat="1" ht="36" customHeight="1" x14ac:dyDescent="0.15">
      <c r="A111" s="49" t="s">
        <v>4</v>
      </c>
      <c r="B111" s="64">
        <v>0</v>
      </c>
      <c r="C111" s="64" t="s">
        <v>64</v>
      </c>
      <c r="D111" s="159">
        <v>0</v>
      </c>
      <c r="E111" s="160">
        <v>0</v>
      </c>
      <c r="F111" s="161">
        <v>0</v>
      </c>
      <c r="G111" s="160">
        <v>0</v>
      </c>
      <c r="H111" s="162">
        <v>0</v>
      </c>
      <c r="I111" s="163">
        <v>0</v>
      </c>
      <c r="J111" s="164">
        <v>0</v>
      </c>
      <c r="K111" s="164">
        <v>0</v>
      </c>
      <c r="L111" s="165">
        <v>0</v>
      </c>
      <c r="M111" s="166"/>
      <c r="N111" s="167">
        <f t="shared" si="26"/>
        <v>0</v>
      </c>
      <c r="O111" s="168"/>
      <c r="P111" s="169">
        <f t="shared" si="27"/>
        <v>0</v>
      </c>
      <c r="Q111" s="16">
        <f>IF(A112="昼",T110*0,0)</f>
        <v>0</v>
      </c>
      <c r="R111" s="39">
        <f>R110</f>
        <v>44073</v>
      </c>
      <c r="S111" s="20">
        <v>2</v>
      </c>
      <c r="T111" s="14"/>
      <c r="U111" s="14"/>
    </row>
    <row r="112" spans="1:21" s="8" customFormat="1" ht="36" customHeight="1" x14ac:dyDescent="0.15">
      <c r="A112" s="50" t="s">
        <v>129</v>
      </c>
      <c r="B112" s="64">
        <v>15101001522</v>
      </c>
      <c r="C112" s="64" t="s">
        <v>63</v>
      </c>
      <c r="D112" s="159" t="s">
        <v>201</v>
      </c>
      <c r="E112" s="160" t="s">
        <v>86</v>
      </c>
      <c r="F112" s="161" t="s">
        <v>9</v>
      </c>
      <c r="G112" s="160" t="s">
        <v>8</v>
      </c>
      <c r="H112" s="162">
        <v>200</v>
      </c>
      <c r="I112" s="163" t="s">
        <v>7</v>
      </c>
      <c r="J112" s="164">
        <v>200</v>
      </c>
      <c r="K112" s="164">
        <v>40</v>
      </c>
      <c r="L112" s="165">
        <v>5</v>
      </c>
      <c r="M112" s="166"/>
      <c r="N112" s="167">
        <f t="shared" si="26"/>
        <v>0</v>
      </c>
      <c r="O112" s="168"/>
      <c r="P112" s="169">
        <f t="shared" si="27"/>
        <v>0</v>
      </c>
      <c r="Q112" s="16">
        <f>IF(A112="夕",T110*0,0)</f>
        <v>0</v>
      </c>
      <c r="R112" s="39">
        <f>R110</f>
        <v>44073</v>
      </c>
      <c r="S112" s="20">
        <v>2</v>
      </c>
      <c r="T112" s="14"/>
      <c r="U112" s="14"/>
    </row>
    <row r="113" spans="1:21" s="8" customFormat="1" ht="36" customHeight="1" x14ac:dyDescent="0.15">
      <c r="A113" s="34"/>
      <c r="B113" s="64">
        <v>15101001387</v>
      </c>
      <c r="C113" s="64" t="s">
        <v>62</v>
      </c>
      <c r="D113" s="159" t="s">
        <v>133</v>
      </c>
      <c r="E113" s="160" t="s">
        <v>86</v>
      </c>
      <c r="F113" s="161" t="s">
        <v>14</v>
      </c>
      <c r="G113" s="160">
        <v>0</v>
      </c>
      <c r="H113" s="162">
        <v>200</v>
      </c>
      <c r="I113" s="163" t="s">
        <v>7</v>
      </c>
      <c r="J113" s="164">
        <v>200</v>
      </c>
      <c r="K113" s="164">
        <v>40</v>
      </c>
      <c r="L113" s="165">
        <v>5</v>
      </c>
      <c r="M113" s="166"/>
      <c r="N113" s="167">
        <f t="shared" si="26"/>
        <v>0</v>
      </c>
      <c r="O113" s="168"/>
      <c r="P113" s="169">
        <f t="shared" si="27"/>
        <v>0</v>
      </c>
      <c r="Q113" s="16"/>
      <c r="R113" s="39">
        <f>R110</f>
        <v>44073</v>
      </c>
      <c r="S113" s="20">
        <v>2</v>
      </c>
      <c r="T113" s="14"/>
      <c r="U113" s="14"/>
    </row>
    <row r="114" spans="1:21" s="8" customFormat="1" ht="36" customHeight="1" x14ac:dyDescent="0.15">
      <c r="A114" s="34"/>
      <c r="B114" s="64">
        <v>0</v>
      </c>
      <c r="C114" s="64" t="s">
        <v>60</v>
      </c>
      <c r="D114" s="159">
        <v>0</v>
      </c>
      <c r="E114" s="160">
        <v>0</v>
      </c>
      <c r="F114" s="161">
        <v>0</v>
      </c>
      <c r="G114" s="160">
        <v>0</v>
      </c>
      <c r="H114" s="162">
        <v>0</v>
      </c>
      <c r="I114" s="163">
        <v>0</v>
      </c>
      <c r="J114" s="164">
        <v>0</v>
      </c>
      <c r="K114" s="164">
        <v>0</v>
      </c>
      <c r="L114" s="165">
        <v>0</v>
      </c>
      <c r="M114" s="166"/>
      <c r="N114" s="167">
        <f t="shared" si="26"/>
        <v>0</v>
      </c>
      <c r="O114" s="168"/>
      <c r="P114" s="169">
        <f t="shared" si="27"/>
        <v>0</v>
      </c>
      <c r="Q114" s="16"/>
      <c r="R114" s="39">
        <f>R110</f>
        <v>44073</v>
      </c>
      <c r="S114" s="20">
        <v>2</v>
      </c>
      <c r="T114" s="14"/>
      <c r="U114" s="14"/>
    </row>
    <row r="115" spans="1:21" s="8" customFormat="1" ht="36" customHeight="1" x14ac:dyDescent="0.15">
      <c r="A115" s="34"/>
      <c r="B115" s="64">
        <v>0</v>
      </c>
      <c r="C115" s="64" t="s">
        <v>60</v>
      </c>
      <c r="D115" s="159">
        <v>0</v>
      </c>
      <c r="E115" s="160">
        <v>0</v>
      </c>
      <c r="F115" s="161">
        <v>0</v>
      </c>
      <c r="G115" s="160">
        <v>0</v>
      </c>
      <c r="H115" s="162">
        <v>0</v>
      </c>
      <c r="I115" s="163">
        <v>0</v>
      </c>
      <c r="J115" s="164">
        <v>0</v>
      </c>
      <c r="K115" s="164">
        <v>0</v>
      </c>
      <c r="L115" s="165">
        <v>0</v>
      </c>
      <c r="M115" s="166"/>
      <c r="N115" s="167">
        <f>IF(ISERR(L115*M115),0,L115*M115)</f>
        <v>0</v>
      </c>
      <c r="O115" s="168"/>
      <c r="P115" s="169">
        <f>IF(ISERR(M115*O115),0,M115*O115)</f>
        <v>0</v>
      </c>
      <c r="Q115" s="16"/>
      <c r="R115" s="39">
        <f>R111</f>
        <v>44073</v>
      </c>
      <c r="S115" s="20">
        <v>2</v>
      </c>
      <c r="T115" s="14"/>
      <c r="U115" s="14"/>
    </row>
    <row r="116" spans="1:21" s="8" customFormat="1" ht="36" customHeight="1" x14ac:dyDescent="0.15">
      <c r="A116" s="34"/>
      <c r="B116" s="66">
        <v>0</v>
      </c>
      <c r="C116" s="66" t="s">
        <v>59</v>
      </c>
      <c r="D116" s="134">
        <v>0</v>
      </c>
      <c r="E116" s="170">
        <v>0</v>
      </c>
      <c r="F116" s="171">
        <v>0</v>
      </c>
      <c r="G116" s="170">
        <v>0</v>
      </c>
      <c r="H116" s="172">
        <v>0</v>
      </c>
      <c r="I116" s="173">
        <v>0</v>
      </c>
      <c r="J116" s="174">
        <v>0</v>
      </c>
      <c r="K116" s="174"/>
      <c r="L116" s="175">
        <v>0</v>
      </c>
      <c r="M116" s="176"/>
      <c r="N116" s="177">
        <f t="shared" si="26"/>
        <v>0</v>
      </c>
      <c r="O116" s="178"/>
      <c r="P116" s="179">
        <f t="shared" si="27"/>
        <v>0</v>
      </c>
      <c r="Q116" s="16"/>
      <c r="R116" s="39">
        <f>R110</f>
        <v>44073</v>
      </c>
      <c r="S116" s="20">
        <v>2</v>
      </c>
      <c r="T116" s="15"/>
      <c r="U116" s="15"/>
    </row>
    <row r="117" spans="1:21" s="8" customFormat="1" ht="36" customHeight="1" x14ac:dyDescent="0.15">
      <c r="A117" s="34"/>
      <c r="B117" s="62"/>
      <c r="C117" s="62"/>
      <c r="D117" s="144"/>
      <c r="E117" s="144"/>
      <c r="F117" s="144"/>
      <c r="G117" s="144"/>
      <c r="H117" s="145"/>
      <c r="I117" s="144"/>
      <c r="J117" s="144"/>
      <c r="K117" s="144"/>
      <c r="L117" s="144"/>
      <c r="M117" s="146"/>
      <c r="N117" s="16"/>
      <c r="O117" s="147"/>
      <c r="P117" s="16"/>
      <c r="Q117" s="16"/>
      <c r="R117" s="20"/>
      <c r="S117" s="20"/>
      <c r="T117" s="20"/>
      <c r="U117" s="20"/>
    </row>
    <row r="118" spans="1:21" s="8" customFormat="1" ht="36" customHeight="1" x14ac:dyDescent="0.15">
      <c r="A118" s="48">
        <v>44073</v>
      </c>
      <c r="B118" s="63">
        <v>15503002052</v>
      </c>
      <c r="C118" s="63" t="s">
        <v>65</v>
      </c>
      <c r="D118" s="148" t="s">
        <v>202</v>
      </c>
      <c r="E118" s="149" t="s">
        <v>86</v>
      </c>
      <c r="F118" s="150" t="s">
        <v>9</v>
      </c>
      <c r="G118" s="149" t="s">
        <v>8</v>
      </c>
      <c r="H118" s="151">
        <v>5</v>
      </c>
      <c r="I118" s="152" t="s">
        <v>37</v>
      </c>
      <c r="J118" s="153">
        <v>400</v>
      </c>
      <c r="K118" s="153">
        <v>80</v>
      </c>
      <c r="L118" s="154">
        <v>5</v>
      </c>
      <c r="M118" s="155"/>
      <c r="N118" s="156">
        <f t="shared" ref="N118:N124" si="28">IF(ISERR(L118*M118),0,L118*M118)</f>
        <v>0</v>
      </c>
      <c r="O118" s="157"/>
      <c r="P118" s="158">
        <f t="shared" ref="P118:P124" si="29">IF(ISERR(M118*O118),0,M118*O118)</f>
        <v>0</v>
      </c>
      <c r="Q118" s="16">
        <f>IF(A120="朝",T118*0,0)</f>
        <v>0</v>
      </c>
      <c r="R118" s="39">
        <f>R116</f>
        <v>44073</v>
      </c>
      <c r="S118" s="20">
        <v>3</v>
      </c>
      <c r="T118" s="17"/>
      <c r="U118" s="17"/>
    </row>
    <row r="119" spans="1:21" s="8" customFormat="1" ht="36" customHeight="1" x14ac:dyDescent="0.15">
      <c r="A119" s="49" t="s">
        <v>4</v>
      </c>
      <c r="B119" s="64">
        <v>0</v>
      </c>
      <c r="C119" s="64" t="s">
        <v>64</v>
      </c>
      <c r="D119" s="159">
        <v>0</v>
      </c>
      <c r="E119" s="160">
        <v>0</v>
      </c>
      <c r="F119" s="161">
        <v>0</v>
      </c>
      <c r="G119" s="160">
        <v>0</v>
      </c>
      <c r="H119" s="162">
        <v>0</v>
      </c>
      <c r="I119" s="163">
        <v>0</v>
      </c>
      <c r="J119" s="164">
        <v>0</v>
      </c>
      <c r="K119" s="164">
        <v>0</v>
      </c>
      <c r="L119" s="165">
        <v>0</v>
      </c>
      <c r="M119" s="166"/>
      <c r="N119" s="167">
        <f t="shared" si="28"/>
        <v>0</v>
      </c>
      <c r="O119" s="168"/>
      <c r="P119" s="169">
        <f t="shared" si="29"/>
        <v>0</v>
      </c>
      <c r="Q119" s="16">
        <f>IF(A120="昼",T118*0,0)</f>
        <v>0</v>
      </c>
      <c r="R119" s="39">
        <f>R118</f>
        <v>44073</v>
      </c>
      <c r="S119" s="20">
        <v>3</v>
      </c>
      <c r="T119" s="14"/>
      <c r="U119" s="90"/>
    </row>
    <row r="120" spans="1:21" s="8" customFormat="1" ht="36" customHeight="1" x14ac:dyDescent="0.15">
      <c r="A120" s="50" t="s">
        <v>131</v>
      </c>
      <c r="B120" s="64">
        <v>10201001431</v>
      </c>
      <c r="C120" s="64" t="s">
        <v>63</v>
      </c>
      <c r="D120" s="159" t="s">
        <v>203</v>
      </c>
      <c r="E120" s="160" t="s">
        <v>86</v>
      </c>
      <c r="F120" s="161" t="s">
        <v>14</v>
      </c>
      <c r="G120" s="160">
        <v>0</v>
      </c>
      <c r="H120" s="162">
        <v>300</v>
      </c>
      <c r="I120" s="163" t="s">
        <v>7</v>
      </c>
      <c r="J120" s="164">
        <v>300</v>
      </c>
      <c r="K120" s="164">
        <v>60</v>
      </c>
      <c r="L120" s="165">
        <v>5</v>
      </c>
      <c r="M120" s="166"/>
      <c r="N120" s="167">
        <f t="shared" si="28"/>
        <v>0</v>
      </c>
      <c r="O120" s="168"/>
      <c r="P120" s="169">
        <f t="shared" si="29"/>
        <v>0</v>
      </c>
      <c r="Q120" s="16">
        <f>IF(A120="夕",T118*0,0)</f>
        <v>0</v>
      </c>
      <c r="R120" s="39">
        <f>R118</f>
        <v>44073</v>
      </c>
      <c r="S120" s="20">
        <v>3</v>
      </c>
      <c r="T120" s="14"/>
      <c r="U120" s="91"/>
    </row>
    <row r="121" spans="1:21" s="8" customFormat="1" ht="36" customHeight="1" x14ac:dyDescent="0.15">
      <c r="A121" s="34"/>
      <c r="B121" s="64">
        <v>10401001287</v>
      </c>
      <c r="C121" s="64" t="s">
        <v>62</v>
      </c>
      <c r="D121" s="159" t="s">
        <v>204</v>
      </c>
      <c r="E121" s="160" t="s">
        <v>86</v>
      </c>
      <c r="F121" s="161" t="s">
        <v>9</v>
      </c>
      <c r="G121" s="160" t="s">
        <v>67</v>
      </c>
      <c r="H121" s="162">
        <v>200</v>
      </c>
      <c r="I121" s="163" t="s">
        <v>7</v>
      </c>
      <c r="J121" s="164">
        <v>200</v>
      </c>
      <c r="K121" s="164">
        <v>40</v>
      </c>
      <c r="L121" s="165">
        <v>5</v>
      </c>
      <c r="M121" s="166"/>
      <c r="N121" s="167">
        <f t="shared" si="28"/>
        <v>0</v>
      </c>
      <c r="O121" s="168"/>
      <c r="P121" s="169">
        <f t="shared" si="29"/>
        <v>0</v>
      </c>
      <c r="Q121" s="16"/>
      <c r="R121" s="39">
        <f>R118</f>
        <v>44073</v>
      </c>
      <c r="S121" s="20">
        <v>3</v>
      </c>
      <c r="T121" s="14"/>
      <c r="U121" s="14"/>
    </row>
    <row r="122" spans="1:21" s="8" customFormat="1" ht="36" customHeight="1" x14ac:dyDescent="0.15">
      <c r="A122" s="34"/>
      <c r="B122" s="64">
        <v>0</v>
      </c>
      <c r="C122" s="64" t="s">
        <v>60</v>
      </c>
      <c r="D122" s="159">
        <v>0</v>
      </c>
      <c r="E122" s="160">
        <v>0</v>
      </c>
      <c r="F122" s="161">
        <v>0</v>
      </c>
      <c r="G122" s="160">
        <v>0</v>
      </c>
      <c r="H122" s="162">
        <v>0</v>
      </c>
      <c r="I122" s="163">
        <v>0</v>
      </c>
      <c r="J122" s="164">
        <v>0</v>
      </c>
      <c r="K122" s="164">
        <v>0</v>
      </c>
      <c r="L122" s="165">
        <v>0</v>
      </c>
      <c r="M122" s="166"/>
      <c r="N122" s="167">
        <f t="shared" si="28"/>
        <v>0</v>
      </c>
      <c r="O122" s="168"/>
      <c r="P122" s="169">
        <f t="shared" si="29"/>
        <v>0</v>
      </c>
      <c r="Q122" s="16"/>
      <c r="R122" s="39">
        <f>R118</f>
        <v>44073</v>
      </c>
      <c r="S122" s="20">
        <v>3</v>
      </c>
      <c r="T122" s="14"/>
      <c r="U122" s="14"/>
    </row>
    <row r="123" spans="1:21" s="8" customFormat="1" ht="36" customHeight="1" x14ac:dyDescent="0.15">
      <c r="A123" s="34"/>
      <c r="B123" s="64">
        <v>0</v>
      </c>
      <c r="C123" s="64" t="s">
        <v>60</v>
      </c>
      <c r="D123" s="159">
        <v>0</v>
      </c>
      <c r="E123" s="160">
        <v>0</v>
      </c>
      <c r="F123" s="161">
        <v>0</v>
      </c>
      <c r="G123" s="160">
        <v>0</v>
      </c>
      <c r="H123" s="162">
        <v>0</v>
      </c>
      <c r="I123" s="163">
        <v>0</v>
      </c>
      <c r="J123" s="164">
        <v>0</v>
      </c>
      <c r="K123" s="164">
        <v>0</v>
      </c>
      <c r="L123" s="165">
        <v>0</v>
      </c>
      <c r="M123" s="166"/>
      <c r="N123" s="167">
        <f>IF(ISERR(L123*M123),0,L123*M123)</f>
        <v>0</v>
      </c>
      <c r="O123" s="168"/>
      <c r="P123" s="169">
        <f>IF(ISERR(M123*O123),0,M123*O123)</f>
        <v>0</v>
      </c>
      <c r="Q123" s="16"/>
      <c r="R123" s="39">
        <f>R119</f>
        <v>44073</v>
      </c>
      <c r="S123" s="20">
        <v>3</v>
      </c>
      <c r="T123" s="14"/>
      <c r="U123" s="14"/>
    </row>
    <row r="124" spans="1:21" s="8" customFormat="1" ht="36" customHeight="1" x14ac:dyDescent="0.15">
      <c r="A124" s="34"/>
      <c r="B124" s="66">
        <v>0</v>
      </c>
      <c r="C124" s="66" t="s">
        <v>59</v>
      </c>
      <c r="D124" s="228">
        <v>0</v>
      </c>
      <c r="E124" s="170">
        <v>0</v>
      </c>
      <c r="F124" s="171">
        <v>0</v>
      </c>
      <c r="G124" s="170">
        <v>0</v>
      </c>
      <c r="H124" s="172">
        <v>0</v>
      </c>
      <c r="I124" s="173">
        <v>0</v>
      </c>
      <c r="J124" s="174">
        <v>0</v>
      </c>
      <c r="K124" s="174"/>
      <c r="L124" s="175">
        <v>0</v>
      </c>
      <c r="M124" s="176"/>
      <c r="N124" s="177">
        <f t="shared" si="28"/>
        <v>0</v>
      </c>
      <c r="O124" s="178"/>
      <c r="P124" s="179">
        <f t="shared" si="29"/>
        <v>0</v>
      </c>
      <c r="Q124" s="16"/>
      <c r="R124" s="39">
        <f>R118</f>
        <v>44073</v>
      </c>
      <c r="S124" s="20">
        <v>3</v>
      </c>
      <c r="T124" s="15"/>
      <c r="U124" s="15"/>
    </row>
    <row r="125" spans="1:21" s="8" customFormat="1" ht="36" customHeight="1" x14ac:dyDescent="0.15">
      <c r="A125" s="34"/>
      <c r="B125" s="62"/>
      <c r="C125" s="62"/>
      <c r="D125" s="144"/>
      <c r="E125" s="144"/>
      <c r="F125" s="144"/>
      <c r="G125" s="144"/>
      <c r="H125" s="145"/>
      <c r="I125" s="144"/>
      <c r="J125" s="144"/>
      <c r="K125" s="144"/>
      <c r="L125" s="144"/>
      <c r="M125" s="146"/>
      <c r="N125" s="16"/>
      <c r="O125" s="147"/>
      <c r="P125" s="16"/>
      <c r="Q125" s="16"/>
      <c r="R125" s="20"/>
      <c r="S125" s="20"/>
      <c r="T125" s="20"/>
      <c r="U125" s="20"/>
    </row>
    <row r="126" spans="1:21" s="8" customFormat="1" ht="36" customHeight="1" x14ac:dyDescent="0.15">
      <c r="A126" s="48">
        <v>44074</v>
      </c>
      <c r="B126" s="67">
        <v>12401001261</v>
      </c>
      <c r="C126" s="63" t="s">
        <v>65</v>
      </c>
      <c r="D126" s="197" t="s">
        <v>205</v>
      </c>
      <c r="E126" s="198" t="s">
        <v>86</v>
      </c>
      <c r="F126" s="198" t="s">
        <v>9</v>
      </c>
      <c r="G126" s="199" t="s">
        <v>8</v>
      </c>
      <c r="H126" s="200">
        <v>300</v>
      </c>
      <c r="I126" s="201" t="s">
        <v>7</v>
      </c>
      <c r="J126" s="202">
        <v>300</v>
      </c>
      <c r="K126" s="202">
        <v>60</v>
      </c>
      <c r="L126" s="203">
        <v>5</v>
      </c>
      <c r="M126" s="17"/>
      <c r="N126" s="194">
        <f t="shared" ref="N126:N132" si="30">IF(ISERR(L126*M126),0,L126*M126)</f>
        <v>0</v>
      </c>
      <c r="O126" s="195"/>
      <c r="P126" s="196">
        <f t="shared" ref="P126:P132" si="31">IF(ISERR(M126*O126),0,M126*O126)</f>
        <v>0</v>
      </c>
      <c r="Q126" s="16">
        <f>IF(A128="朝",T126*0,0)</f>
        <v>0</v>
      </c>
      <c r="R126" s="39">
        <f>R124+1</f>
        <v>44074</v>
      </c>
      <c r="S126" s="20">
        <v>1</v>
      </c>
      <c r="T126" s="17"/>
      <c r="U126" s="17"/>
    </row>
    <row r="127" spans="1:21" s="8" customFormat="1" ht="36" customHeight="1" x14ac:dyDescent="0.15">
      <c r="A127" s="49" t="s">
        <v>5</v>
      </c>
      <c r="B127" s="60">
        <v>0</v>
      </c>
      <c r="C127" s="64" t="s">
        <v>64</v>
      </c>
      <c r="D127" s="124">
        <v>0</v>
      </c>
      <c r="E127" s="125">
        <v>0</v>
      </c>
      <c r="F127" s="126">
        <v>0</v>
      </c>
      <c r="G127" s="125">
        <v>0</v>
      </c>
      <c r="H127" s="127">
        <v>0</v>
      </c>
      <c r="I127" s="128">
        <v>0</v>
      </c>
      <c r="J127" s="129">
        <v>0</v>
      </c>
      <c r="K127" s="129">
        <v>0</v>
      </c>
      <c r="L127" s="130">
        <v>0</v>
      </c>
      <c r="M127" s="14"/>
      <c r="N127" s="131">
        <f t="shared" si="30"/>
        <v>0</v>
      </c>
      <c r="O127" s="132"/>
      <c r="P127" s="133">
        <f t="shared" si="31"/>
        <v>0</v>
      </c>
      <c r="Q127" s="16">
        <f>IF(A128="昼",T126*0,0)</f>
        <v>0</v>
      </c>
      <c r="R127" s="39">
        <f>R126</f>
        <v>44074</v>
      </c>
      <c r="S127" s="20">
        <v>1</v>
      </c>
      <c r="T127" s="14"/>
      <c r="U127" s="14"/>
    </row>
    <row r="128" spans="1:21" s="8" customFormat="1" ht="36" customHeight="1" x14ac:dyDescent="0.15">
      <c r="A128" s="50" t="s">
        <v>128</v>
      </c>
      <c r="B128" s="60">
        <v>10201001623</v>
      </c>
      <c r="C128" s="64" t="s">
        <v>63</v>
      </c>
      <c r="D128" s="124" t="s">
        <v>206</v>
      </c>
      <c r="E128" s="125" t="s">
        <v>86</v>
      </c>
      <c r="F128" s="126" t="s">
        <v>14</v>
      </c>
      <c r="G128" s="125">
        <v>0</v>
      </c>
      <c r="H128" s="127">
        <v>250</v>
      </c>
      <c r="I128" s="128" t="s">
        <v>7</v>
      </c>
      <c r="J128" s="129">
        <v>250</v>
      </c>
      <c r="K128" s="129">
        <v>50</v>
      </c>
      <c r="L128" s="130">
        <v>5</v>
      </c>
      <c r="M128" s="14"/>
      <c r="N128" s="131">
        <f t="shared" si="30"/>
        <v>0</v>
      </c>
      <c r="O128" s="132"/>
      <c r="P128" s="133">
        <f t="shared" si="31"/>
        <v>0</v>
      </c>
      <c r="Q128" s="16">
        <f>IF(A128="夕",T126*0,0)</f>
        <v>0</v>
      </c>
      <c r="R128" s="39">
        <f>R126</f>
        <v>44074</v>
      </c>
      <c r="S128" s="20">
        <v>1</v>
      </c>
      <c r="T128" s="14"/>
      <c r="U128" s="14"/>
    </row>
    <row r="129" spans="1:21" s="8" customFormat="1" ht="36" customHeight="1" x14ac:dyDescent="0.15">
      <c r="A129" s="34"/>
      <c r="B129" s="60">
        <v>0</v>
      </c>
      <c r="C129" s="64" t="s">
        <v>62</v>
      </c>
      <c r="D129" s="124">
        <v>0</v>
      </c>
      <c r="E129" s="125">
        <v>0</v>
      </c>
      <c r="F129" s="126">
        <v>0</v>
      </c>
      <c r="G129" s="125">
        <v>0</v>
      </c>
      <c r="H129" s="127">
        <v>0</v>
      </c>
      <c r="I129" s="128">
        <v>0</v>
      </c>
      <c r="J129" s="129">
        <v>0</v>
      </c>
      <c r="K129" s="129">
        <v>0</v>
      </c>
      <c r="L129" s="130">
        <v>0</v>
      </c>
      <c r="M129" s="14"/>
      <c r="N129" s="131">
        <f t="shared" si="30"/>
        <v>0</v>
      </c>
      <c r="O129" s="132"/>
      <c r="P129" s="133">
        <f t="shared" si="31"/>
        <v>0</v>
      </c>
      <c r="Q129" s="16"/>
      <c r="R129" s="39">
        <f>R126</f>
        <v>44074</v>
      </c>
      <c r="S129" s="20">
        <v>1</v>
      </c>
      <c r="T129" s="14"/>
      <c r="U129" s="14"/>
    </row>
    <row r="130" spans="1:21" s="8" customFormat="1" ht="36" customHeight="1" x14ac:dyDescent="0.15">
      <c r="A130" s="34"/>
      <c r="B130" s="60">
        <v>0</v>
      </c>
      <c r="C130" s="64" t="s">
        <v>60</v>
      </c>
      <c r="D130" s="124">
        <v>0</v>
      </c>
      <c r="E130" s="125">
        <v>0</v>
      </c>
      <c r="F130" s="126">
        <v>0</v>
      </c>
      <c r="G130" s="125">
        <v>0</v>
      </c>
      <c r="H130" s="127">
        <v>0</v>
      </c>
      <c r="I130" s="128">
        <v>0</v>
      </c>
      <c r="J130" s="129">
        <v>0</v>
      </c>
      <c r="K130" s="129">
        <v>0</v>
      </c>
      <c r="L130" s="130">
        <v>0</v>
      </c>
      <c r="M130" s="14"/>
      <c r="N130" s="131">
        <f t="shared" si="30"/>
        <v>0</v>
      </c>
      <c r="O130" s="132"/>
      <c r="P130" s="133">
        <f t="shared" si="31"/>
        <v>0</v>
      </c>
      <c r="Q130" s="16"/>
      <c r="R130" s="39">
        <f>R126</f>
        <v>44074</v>
      </c>
      <c r="S130" s="20">
        <v>1</v>
      </c>
      <c r="T130" s="14"/>
      <c r="U130" s="14"/>
    </row>
    <row r="131" spans="1:21" s="8" customFormat="1" ht="36" customHeight="1" x14ac:dyDescent="0.15">
      <c r="A131" s="34"/>
      <c r="B131" s="60">
        <v>11201000257</v>
      </c>
      <c r="C131" s="64" t="s">
        <v>60</v>
      </c>
      <c r="D131" s="124" t="s">
        <v>138</v>
      </c>
      <c r="E131" s="125" t="s">
        <v>86</v>
      </c>
      <c r="F131" s="126" t="s">
        <v>14</v>
      </c>
      <c r="G131" s="125">
        <v>0</v>
      </c>
      <c r="H131" s="127">
        <v>100</v>
      </c>
      <c r="I131" s="128" t="s">
        <v>7</v>
      </c>
      <c r="J131" s="129">
        <v>100</v>
      </c>
      <c r="K131" s="129">
        <v>20</v>
      </c>
      <c r="L131" s="130">
        <v>5</v>
      </c>
      <c r="M131" s="14"/>
      <c r="N131" s="131">
        <f>IF(ISERR(L131*M131),0,L131*M131)</f>
        <v>0</v>
      </c>
      <c r="O131" s="132"/>
      <c r="P131" s="133">
        <f>IF(ISERR(M131*O131),0,M131*O131)</f>
        <v>0</v>
      </c>
      <c r="Q131" s="16"/>
      <c r="R131" s="39">
        <f>R127</f>
        <v>44074</v>
      </c>
      <c r="S131" s="20">
        <v>1</v>
      </c>
      <c r="T131" s="14"/>
      <c r="U131" s="14"/>
    </row>
    <row r="132" spans="1:21" s="8" customFormat="1" ht="36" customHeight="1" x14ac:dyDescent="0.15">
      <c r="A132" s="34"/>
      <c r="B132" s="61">
        <v>0</v>
      </c>
      <c r="C132" s="66" t="s">
        <v>59</v>
      </c>
      <c r="D132" s="134">
        <v>0</v>
      </c>
      <c r="E132" s="135">
        <v>0</v>
      </c>
      <c r="F132" s="136">
        <v>0</v>
      </c>
      <c r="G132" s="135">
        <v>0</v>
      </c>
      <c r="H132" s="137">
        <v>0</v>
      </c>
      <c r="I132" s="138">
        <v>0</v>
      </c>
      <c r="J132" s="139">
        <v>0</v>
      </c>
      <c r="K132" s="139"/>
      <c r="L132" s="140">
        <v>0</v>
      </c>
      <c r="M132" s="15"/>
      <c r="N132" s="141">
        <f t="shared" si="30"/>
        <v>0</v>
      </c>
      <c r="O132" s="142"/>
      <c r="P132" s="143">
        <f t="shared" si="31"/>
        <v>0</v>
      </c>
      <c r="Q132" s="16"/>
      <c r="R132" s="39">
        <f>R126</f>
        <v>44074</v>
      </c>
      <c r="S132" s="20">
        <v>1</v>
      </c>
      <c r="T132" s="15"/>
      <c r="U132" s="15"/>
    </row>
    <row r="133" spans="1:21" s="8" customFormat="1" ht="36" customHeight="1" x14ac:dyDescent="0.15">
      <c r="A133" s="34"/>
      <c r="B133" s="62"/>
      <c r="C133" s="62"/>
      <c r="D133" s="144"/>
      <c r="E133" s="144"/>
      <c r="F133" s="144"/>
      <c r="G133" s="144"/>
      <c r="H133" s="145"/>
      <c r="I133" s="144"/>
      <c r="J133" s="144"/>
      <c r="K133" s="144"/>
      <c r="L133" s="144"/>
      <c r="M133" s="146"/>
      <c r="N133" s="16"/>
      <c r="O133" s="147"/>
      <c r="P133" s="16"/>
      <c r="Q133" s="16"/>
      <c r="R133" s="20"/>
      <c r="S133" s="20"/>
      <c r="T133" s="20"/>
      <c r="U133" s="20"/>
    </row>
    <row r="134" spans="1:21" s="8" customFormat="1" ht="36" customHeight="1" x14ac:dyDescent="0.15">
      <c r="A134" s="48">
        <v>44074</v>
      </c>
      <c r="B134" s="63">
        <v>10401001084</v>
      </c>
      <c r="C134" s="63" t="s">
        <v>65</v>
      </c>
      <c r="D134" s="148" t="s">
        <v>207</v>
      </c>
      <c r="E134" s="149" t="s">
        <v>86</v>
      </c>
      <c r="F134" s="150" t="s">
        <v>9</v>
      </c>
      <c r="G134" s="149" t="s">
        <v>8</v>
      </c>
      <c r="H134" s="151">
        <v>400</v>
      </c>
      <c r="I134" s="152" t="s">
        <v>7</v>
      </c>
      <c r="J134" s="153">
        <v>400</v>
      </c>
      <c r="K134" s="153">
        <v>80</v>
      </c>
      <c r="L134" s="154">
        <v>5</v>
      </c>
      <c r="M134" s="155"/>
      <c r="N134" s="156">
        <f t="shared" ref="N134:N140" si="32">IF(ISERR(L134*M134),0,L134*M134)</f>
        <v>0</v>
      </c>
      <c r="O134" s="157"/>
      <c r="P134" s="158">
        <f t="shared" ref="P134:P140" si="33">IF(ISERR(M134*O134),0,M134*O134)</f>
        <v>0</v>
      </c>
      <c r="Q134" s="16">
        <f>IF(A136="朝",T134*0,0)</f>
        <v>0</v>
      </c>
      <c r="R134" s="39">
        <f>R132</f>
        <v>44074</v>
      </c>
      <c r="S134" s="20">
        <v>2</v>
      </c>
      <c r="T134" s="17"/>
      <c r="U134" s="17"/>
    </row>
    <row r="135" spans="1:21" s="8" customFormat="1" ht="36" customHeight="1" x14ac:dyDescent="0.15">
      <c r="A135" s="49" t="s">
        <v>5</v>
      </c>
      <c r="B135" s="64">
        <v>0</v>
      </c>
      <c r="C135" s="64" t="s">
        <v>64</v>
      </c>
      <c r="D135" s="159">
        <v>0</v>
      </c>
      <c r="E135" s="160">
        <v>0</v>
      </c>
      <c r="F135" s="161">
        <v>0</v>
      </c>
      <c r="G135" s="160">
        <v>0</v>
      </c>
      <c r="H135" s="162">
        <v>0</v>
      </c>
      <c r="I135" s="163">
        <v>0</v>
      </c>
      <c r="J135" s="164">
        <v>0</v>
      </c>
      <c r="K135" s="164">
        <v>0</v>
      </c>
      <c r="L135" s="165">
        <v>0</v>
      </c>
      <c r="M135" s="166"/>
      <c r="N135" s="167">
        <f t="shared" si="32"/>
        <v>0</v>
      </c>
      <c r="O135" s="168"/>
      <c r="P135" s="169">
        <f t="shared" si="33"/>
        <v>0</v>
      </c>
      <c r="Q135" s="16">
        <f>IF(A136="昼",T134*0,0)</f>
        <v>0</v>
      </c>
      <c r="R135" s="39">
        <f>R134</f>
        <v>44074</v>
      </c>
      <c r="S135" s="20">
        <v>2</v>
      </c>
      <c r="T135" s="14"/>
      <c r="U135" s="92"/>
    </row>
    <row r="136" spans="1:21" s="8" customFormat="1" ht="36" customHeight="1" x14ac:dyDescent="0.15">
      <c r="A136" s="50" t="s">
        <v>129</v>
      </c>
      <c r="B136" s="64">
        <v>16801001636</v>
      </c>
      <c r="C136" s="64" t="s">
        <v>63</v>
      </c>
      <c r="D136" s="159" t="s">
        <v>208</v>
      </c>
      <c r="E136" s="160" t="s">
        <v>86</v>
      </c>
      <c r="F136" s="161" t="s">
        <v>9</v>
      </c>
      <c r="G136" s="160" t="s">
        <v>8</v>
      </c>
      <c r="H136" s="162">
        <v>275</v>
      </c>
      <c r="I136" s="163" t="s">
        <v>7</v>
      </c>
      <c r="J136" s="164">
        <v>275</v>
      </c>
      <c r="K136" s="164">
        <v>55</v>
      </c>
      <c r="L136" s="165">
        <v>5</v>
      </c>
      <c r="M136" s="166"/>
      <c r="N136" s="167">
        <f t="shared" si="32"/>
        <v>0</v>
      </c>
      <c r="O136" s="168"/>
      <c r="P136" s="169">
        <f t="shared" si="33"/>
        <v>0</v>
      </c>
      <c r="Q136" s="16">
        <f>IF(A136="夕",T134*0,0)</f>
        <v>0</v>
      </c>
      <c r="R136" s="39">
        <f>R134</f>
        <v>44074</v>
      </c>
      <c r="S136" s="20">
        <v>2</v>
      </c>
      <c r="T136" s="14"/>
      <c r="U136" s="14"/>
    </row>
    <row r="137" spans="1:21" s="8" customFormat="1" ht="36" customHeight="1" x14ac:dyDescent="0.15">
      <c r="A137" s="34"/>
      <c r="B137" s="64">
        <v>10201000015</v>
      </c>
      <c r="C137" s="64" t="s">
        <v>62</v>
      </c>
      <c r="D137" s="159" t="s">
        <v>209</v>
      </c>
      <c r="E137" s="160" t="s">
        <v>85</v>
      </c>
      <c r="F137" s="161" t="s">
        <v>14</v>
      </c>
      <c r="G137" s="160">
        <v>0</v>
      </c>
      <c r="H137" s="162">
        <v>150</v>
      </c>
      <c r="I137" s="163" t="s">
        <v>7</v>
      </c>
      <c r="J137" s="164">
        <v>150</v>
      </c>
      <c r="K137" s="164">
        <v>30</v>
      </c>
      <c r="L137" s="165">
        <v>5</v>
      </c>
      <c r="M137" s="166"/>
      <c r="N137" s="167">
        <f t="shared" si="32"/>
        <v>0</v>
      </c>
      <c r="O137" s="168"/>
      <c r="P137" s="169">
        <f t="shared" si="33"/>
        <v>0</v>
      </c>
      <c r="Q137" s="16"/>
      <c r="R137" s="39">
        <f>R134</f>
        <v>44074</v>
      </c>
      <c r="S137" s="20">
        <v>2</v>
      </c>
      <c r="T137" s="14"/>
      <c r="U137" s="14"/>
    </row>
    <row r="138" spans="1:21" s="8" customFormat="1" ht="36" customHeight="1" x14ac:dyDescent="0.15">
      <c r="A138" s="34"/>
      <c r="B138" s="64">
        <v>0</v>
      </c>
      <c r="C138" s="64" t="s">
        <v>60</v>
      </c>
      <c r="D138" s="159">
        <v>0</v>
      </c>
      <c r="E138" s="160">
        <v>0</v>
      </c>
      <c r="F138" s="161">
        <v>0</v>
      </c>
      <c r="G138" s="160">
        <v>0</v>
      </c>
      <c r="H138" s="162">
        <v>0</v>
      </c>
      <c r="I138" s="163">
        <v>0</v>
      </c>
      <c r="J138" s="164">
        <v>0</v>
      </c>
      <c r="K138" s="164">
        <v>0</v>
      </c>
      <c r="L138" s="165">
        <v>0</v>
      </c>
      <c r="M138" s="166"/>
      <c r="N138" s="167">
        <f t="shared" si="32"/>
        <v>0</v>
      </c>
      <c r="O138" s="168"/>
      <c r="P138" s="169">
        <f t="shared" si="33"/>
        <v>0</v>
      </c>
      <c r="Q138" s="16"/>
      <c r="R138" s="39">
        <f>R134</f>
        <v>44074</v>
      </c>
      <c r="S138" s="20">
        <v>2</v>
      </c>
      <c r="T138" s="14"/>
      <c r="U138" s="14"/>
    </row>
    <row r="139" spans="1:21" s="8" customFormat="1" ht="36" customHeight="1" x14ac:dyDescent="0.15">
      <c r="A139" s="34"/>
      <c r="B139" s="64">
        <v>0</v>
      </c>
      <c r="C139" s="64" t="s">
        <v>60</v>
      </c>
      <c r="D139" s="159">
        <v>0</v>
      </c>
      <c r="E139" s="160">
        <v>0</v>
      </c>
      <c r="F139" s="161">
        <v>0</v>
      </c>
      <c r="G139" s="160">
        <v>0</v>
      </c>
      <c r="H139" s="162">
        <v>0</v>
      </c>
      <c r="I139" s="163">
        <v>0</v>
      </c>
      <c r="J139" s="164">
        <v>0</v>
      </c>
      <c r="K139" s="164">
        <v>0</v>
      </c>
      <c r="L139" s="165">
        <v>0</v>
      </c>
      <c r="M139" s="166"/>
      <c r="N139" s="167">
        <f>IF(ISERR(L139*M139),0,L139*M139)</f>
        <v>0</v>
      </c>
      <c r="O139" s="168"/>
      <c r="P139" s="169">
        <f>IF(ISERR(M139*O139),0,M139*O139)</f>
        <v>0</v>
      </c>
      <c r="Q139" s="16"/>
      <c r="R139" s="39">
        <f>R135</f>
        <v>44074</v>
      </c>
      <c r="S139" s="20">
        <v>2</v>
      </c>
      <c r="T139" s="14"/>
      <c r="U139" s="86"/>
    </row>
    <row r="140" spans="1:21" s="8" customFormat="1" ht="36" customHeight="1" x14ac:dyDescent="0.15">
      <c r="A140" s="34"/>
      <c r="B140" s="66">
        <v>0</v>
      </c>
      <c r="C140" s="66" t="s">
        <v>59</v>
      </c>
      <c r="D140" s="228">
        <v>0</v>
      </c>
      <c r="E140" s="170">
        <v>0</v>
      </c>
      <c r="F140" s="171">
        <v>0</v>
      </c>
      <c r="G140" s="170">
        <v>0</v>
      </c>
      <c r="H140" s="172">
        <v>0</v>
      </c>
      <c r="I140" s="173">
        <v>0</v>
      </c>
      <c r="J140" s="174">
        <v>0</v>
      </c>
      <c r="K140" s="174"/>
      <c r="L140" s="175">
        <v>0</v>
      </c>
      <c r="M140" s="176"/>
      <c r="N140" s="177">
        <f t="shared" si="32"/>
        <v>0</v>
      </c>
      <c r="O140" s="178"/>
      <c r="P140" s="179">
        <f t="shared" si="33"/>
        <v>0</v>
      </c>
      <c r="Q140" s="16"/>
      <c r="R140" s="39">
        <f>R134</f>
        <v>44074</v>
      </c>
      <c r="S140" s="20">
        <v>2</v>
      </c>
      <c r="T140" s="15"/>
      <c r="U140" s="87"/>
    </row>
    <row r="141" spans="1:21" s="8" customFormat="1" ht="36" customHeight="1" x14ac:dyDescent="0.15">
      <c r="A141" s="34"/>
      <c r="B141" s="62"/>
      <c r="C141" s="62"/>
      <c r="D141" s="144"/>
      <c r="E141" s="144"/>
      <c r="F141" s="144"/>
      <c r="G141" s="144"/>
      <c r="H141" s="145"/>
      <c r="I141" s="144"/>
      <c r="J141" s="144"/>
      <c r="K141" s="144"/>
      <c r="L141" s="144"/>
      <c r="M141" s="146"/>
      <c r="N141" s="16"/>
      <c r="O141" s="147"/>
      <c r="P141" s="16"/>
      <c r="Q141" s="16"/>
      <c r="R141" s="20"/>
      <c r="S141" s="20"/>
      <c r="T141" s="20"/>
      <c r="U141" s="20"/>
    </row>
    <row r="142" spans="1:21" s="8" customFormat="1" ht="36" customHeight="1" x14ac:dyDescent="0.15">
      <c r="A142" s="48">
        <v>44074</v>
      </c>
      <c r="B142" s="63">
        <v>15001001539</v>
      </c>
      <c r="C142" s="63" t="s">
        <v>65</v>
      </c>
      <c r="D142" s="148" t="s">
        <v>210</v>
      </c>
      <c r="E142" s="149" t="s">
        <v>86</v>
      </c>
      <c r="F142" s="150" t="s">
        <v>9</v>
      </c>
      <c r="G142" s="149" t="s">
        <v>8</v>
      </c>
      <c r="H142" s="151">
        <v>5</v>
      </c>
      <c r="I142" s="152" t="s">
        <v>66</v>
      </c>
      <c r="J142" s="153">
        <v>250</v>
      </c>
      <c r="K142" s="153">
        <v>50</v>
      </c>
      <c r="L142" s="154">
        <v>5</v>
      </c>
      <c r="M142" s="155"/>
      <c r="N142" s="156">
        <f t="shared" ref="N142:N148" si="34">IF(ISERR(L142*M142),0,L142*M142)</f>
        <v>0</v>
      </c>
      <c r="O142" s="157"/>
      <c r="P142" s="158">
        <f t="shared" ref="P142:P148" si="35">IF(ISERR(M142*O142),0,M142*O142)</f>
        <v>0</v>
      </c>
      <c r="Q142" s="16">
        <f>IF(A144="朝",T142*0,0)</f>
        <v>0</v>
      </c>
      <c r="R142" s="39">
        <f>R140</f>
        <v>44074</v>
      </c>
      <c r="S142" s="20">
        <v>3</v>
      </c>
      <c r="T142" s="17"/>
      <c r="U142" s="17"/>
    </row>
    <row r="143" spans="1:21" s="8" customFormat="1" ht="36" customHeight="1" x14ac:dyDescent="0.15">
      <c r="A143" s="49" t="s">
        <v>5</v>
      </c>
      <c r="B143" s="64">
        <v>0</v>
      </c>
      <c r="C143" s="64" t="s">
        <v>64</v>
      </c>
      <c r="D143" s="159">
        <v>0</v>
      </c>
      <c r="E143" s="160">
        <v>0</v>
      </c>
      <c r="F143" s="161">
        <v>0</v>
      </c>
      <c r="G143" s="160">
        <v>0</v>
      </c>
      <c r="H143" s="162">
        <v>0</v>
      </c>
      <c r="I143" s="163">
        <v>0</v>
      </c>
      <c r="J143" s="164">
        <v>0</v>
      </c>
      <c r="K143" s="164">
        <v>0</v>
      </c>
      <c r="L143" s="165">
        <v>0</v>
      </c>
      <c r="M143" s="166"/>
      <c r="N143" s="167">
        <f t="shared" si="34"/>
        <v>0</v>
      </c>
      <c r="O143" s="168"/>
      <c r="P143" s="169">
        <f t="shared" si="35"/>
        <v>0</v>
      </c>
      <c r="Q143" s="16">
        <f>IF(A144="昼",T142*0,0)</f>
        <v>0</v>
      </c>
      <c r="R143" s="39">
        <f>R142</f>
        <v>44074</v>
      </c>
      <c r="S143" s="20">
        <v>3</v>
      </c>
      <c r="T143" s="14"/>
      <c r="U143" s="14"/>
    </row>
    <row r="144" spans="1:21" s="8" customFormat="1" ht="36" customHeight="1" x14ac:dyDescent="0.15">
      <c r="A144" s="50" t="s">
        <v>131</v>
      </c>
      <c r="B144" s="64">
        <v>15503001580</v>
      </c>
      <c r="C144" s="64" t="s">
        <v>63</v>
      </c>
      <c r="D144" s="159" t="s">
        <v>211</v>
      </c>
      <c r="E144" s="160" t="s">
        <v>86</v>
      </c>
      <c r="F144" s="161" t="s">
        <v>9</v>
      </c>
      <c r="G144" s="160" t="s">
        <v>8</v>
      </c>
      <c r="H144" s="162">
        <v>300</v>
      </c>
      <c r="I144" s="163" t="s">
        <v>7</v>
      </c>
      <c r="J144" s="164">
        <v>300</v>
      </c>
      <c r="K144" s="164">
        <v>60</v>
      </c>
      <c r="L144" s="165">
        <v>5</v>
      </c>
      <c r="M144" s="166"/>
      <c r="N144" s="167">
        <f t="shared" si="34"/>
        <v>0</v>
      </c>
      <c r="O144" s="168"/>
      <c r="P144" s="169">
        <f t="shared" si="35"/>
        <v>0</v>
      </c>
      <c r="Q144" s="16">
        <f>IF(A144="夕",T142*0,0)</f>
        <v>0</v>
      </c>
      <c r="R144" s="39">
        <f>R142</f>
        <v>44074</v>
      </c>
      <c r="S144" s="20">
        <v>3</v>
      </c>
      <c r="T144" s="14"/>
      <c r="U144" s="14"/>
    </row>
    <row r="145" spans="1:22" s="8" customFormat="1" ht="36" customHeight="1" x14ac:dyDescent="0.15">
      <c r="A145" s="34"/>
      <c r="B145" s="64">
        <v>11201000135</v>
      </c>
      <c r="C145" s="64" t="s">
        <v>62</v>
      </c>
      <c r="D145" s="159" t="s">
        <v>212</v>
      </c>
      <c r="E145" s="160" t="s">
        <v>85</v>
      </c>
      <c r="F145" s="161" t="s">
        <v>14</v>
      </c>
      <c r="G145" s="160">
        <v>0</v>
      </c>
      <c r="H145" s="162">
        <v>50</v>
      </c>
      <c r="I145" s="163" t="s">
        <v>7</v>
      </c>
      <c r="J145" s="164">
        <v>50</v>
      </c>
      <c r="K145" s="164">
        <v>10</v>
      </c>
      <c r="L145" s="165">
        <v>5</v>
      </c>
      <c r="M145" s="166"/>
      <c r="N145" s="167">
        <f t="shared" si="34"/>
        <v>0</v>
      </c>
      <c r="O145" s="168"/>
      <c r="P145" s="169">
        <f t="shared" si="35"/>
        <v>0</v>
      </c>
      <c r="Q145" s="16"/>
      <c r="R145" s="39">
        <f>R142</f>
        <v>44074</v>
      </c>
      <c r="S145" s="20">
        <v>3</v>
      </c>
      <c r="T145" s="14"/>
      <c r="U145" s="14"/>
    </row>
    <row r="146" spans="1:22" s="8" customFormat="1" ht="36" customHeight="1" x14ac:dyDescent="0.15">
      <c r="A146" s="34"/>
      <c r="B146" s="64">
        <v>0</v>
      </c>
      <c r="C146" s="64" t="s">
        <v>60</v>
      </c>
      <c r="D146" s="159">
        <v>0</v>
      </c>
      <c r="E146" s="160">
        <v>0</v>
      </c>
      <c r="F146" s="161">
        <v>0</v>
      </c>
      <c r="G146" s="160">
        <v>0</v>
      </c>
      <c r="H146" s="162">
        <v>0</v>
      </c>
      <c r="I146" s="163">
        <v>0</v>
      </c>
      <c r="J146" s="164">
        <v>0</v>
      </c>
      <c r="K146" s="164">
        <v>0</v>
      </c>
      <c r="L146" s="165">
        <v>0</v>
      </c>
      <c r="M146" s="166"/>
      <c r="N146" s="167">
        <f t="shared" si="34"/>
        <v>0</v>
      </c>
      <c r="O146" s="168"/>
      <c r="P146" s="169">
        <f t="shared" si="35"/>
        <v>0</v>
      </c>
      <c r="Q146" s="16"/>
      <c r="R146" s="39">
        <f>R142</f>
        <v>44074</v>
      </c>
      <c r="S146" s="20">
        <v>3</v>
      </c>
      <c r="T146" s="14"/>
      <c r="U146" s="14"/>
    </row>
    <row r="147" spans="1:22" s="8" customFormat="1" ht="36" customHeight="1" x14ac:dyDescent="0.15">
      <c r="A147" s="34"/>
      <c r="B147" s="64">
        <v>0</v>
      </c>
      <c r="C147" s="64" t="s">
        <v>60</v>
      </c>
      <c r="D147" s="159">
        <v>0</v>
      </c>
      <c r="E147" s="160">
        <v>0</v>
      </c>
      <c r="F147" s="161">
        <v>0</v>
      </c>
      <c r="G147" s="160">
        <v>0</v>
      </c>
      <c r="H147" s="162">
        <v>0</v>
      </c>
      <c r="I147" s="163">
        <v>0</v>
      </c>
      <c r="J147" s="164">
        <v>0</v>
      </c>
      <c r="K147" s="164">
        <v>0</v>
      </c>
      <c r="L147" s="165">
        <v>0</v>
      </c>
      <c r="M147" s="166"/>
      <c r="N147" s="167">
        <f>IF(ISERR(L147*M147),0,L147*M147)</f>
        <v>0</v>
      </c>
      <c r="O147" s="168"/>
      <c r="P147" s="169">
        <f>IF(ISERR(M147*O147),0,M147*O147)</f>
        <v>0</v>
      </c>
      <c r="Q147" s="16"/>
      <c r="R147" s="39">
        <f>R143</f>
        <v>44074</v>
      </c>
      <c r="S147" s="20">
        <v>3</v>
      </c>
      <c r="T147" s="14"/>
      <c r="U147" s="14"/>
    </row>
    <row r="148" spans="1:22" s="8" customFormat="1" ht="36" customHeight="1" x14ac:dyDescent="0.15">
      <c r="A148" s="34"/>
      <c r="B148" s="66">
        <v>0</v>
      </c>
      <c r="C148" s="66" t="s">
        <v>59</v>
      </c>
      <c r="D148" s="228">
        <v>0</v>
      </c>
      <c r="E148" s="170">
        <v>0</v>
      </c>
      <c r="F148" s="171">
        <v>0</v>
      </c>
      <c r="G148" s="170">
        <v>0</v>
      </c>
      <c r="H148" s="172">
        <v>0</v>
      </c>
      <c r="I148" s="173">
        <v>0</v>
      </c>
      <c r="J148" s="174">
        <v>0</v>
      </c>
      <c r="K148" s="174"/>
      <c r="L148" s="175">
        <v>0</v>
      </c>
      <c r="M148" s="176"/>
      <c r="N148" s="177">
        <f t="shared" si="34"/>
        <v>0</v>
      </c>
      <c r="O148" s="178"/>
      <c r="P148" s="179">
        <f t="shared" si="35"/>
        <v>0</v>
      </c>
      <c r="Q148" s="16"/>
      <c r="R148" s="39">
        <f>R142</f>
        <v>44074</v>
      </c>
      <c r="S148" s="20">
        <v>3</v>
      </c>
      <c r="T148" s="15"/>
      <c r="U148" s="15"/>
    </row>
    <row r="149" spans="1:22" s="8" customFormat="1" ht="36" customHeight="1" x14ac:dyDescent="0.15">
      <c r="A149" s="34"/>
      <c r="B149" s="62"/>
      <c r="C149" s="62"/>
      <c r="D149" s="144"/>
      <c r="E149" s="144"/>
      <c r="F149" s="144"/>
      <c r="G149" s="144"/>
      <c r="H149" s="145"/>
      <c r="I149" s="144"/>
      <c r="J149" s="144"/>
      <c r="K149" s="144"/>
      <c r="L149" s="144"/>
      <c r="M149" s="146"/>
      <c r="N149" s="16"/>
      <c r="O149" s="147"/>
      <c r="P149" s="16"/>
      <c r="Q149" s="16"/>
      <c r="R149" s="20"/>
      <c r="S149" s="20"/>
      <c r="T149" s="20"/>
      <c r="U149" s="20"/>
    </row>
    <row r="150" spans="1:22" s="8" customFormat="1" ht="36" customHeight="1" x14ac:dyDescent="0.15">
      <c r="A150" s="48">
        <v>44075</v>
      </c>
      <c r="B150" s="67">
        <v>17701001627</v>
      </c>
      <c r="C150" s="63" t="s">
        <v>65</v>
      </c>
      <c r="D150" s="197" t="s">
        <v>213</v>
      </c>
      <c r="E150" s="198" t="s">
        <v>86</v>
      </c>
      <c r="F150" s="198" t="s">
        <v>9</v>
      </c>
      <c r="G150" s="199" t="s">
        <v>8</v>
      </c>
      <c r="H150" s="200">
        <v>235</v>
      </c>
      <c r="I150" s="201" t="s">
        <v>7</v>
      </c>
      <c r="J150" s="202">
        <v>235</v>
      </c>
      <c r="K150" s="202">
        <v>47</v>
      </c>
      <c r="L150" s="203">
        <v>5</v>
      </c>
      <c r="M150" s="17"/>
      <c r="N150" s="194">
        <f t="shared" ref="N150:N156" si="36">IF(ISERR(L150*M150),0,L150*M150)</f>
        <v>0</v>
      </c>
      <c r="O150" s="195"/>
      <c r="P150" s="196">
        <f t="shared" ref="P150:P156" si="37">IF(ISERR(M150*O150),0,M150*O150)</f>
        <v>0</v>
      </c>
      <c r="Q150" s="16">
        <f>IF(A152="朝",T150*0,0)</f>
        <v>0</v>
      </c>
      <c r="R150" s="39">
        <f>R148+1</f>
        <v>44075</v>
      </c>
      <c r="S150" s="20">
        <v>1</v>
      </c>
      <c r="T150" s="17"/>
      <c r="U150" s="17"/>
    </row>
    <row r="151" spans="1:22" s="8" customFormat="1" ht="36" customHeight="1" x14ac:dyDescent="0.15">
      <c r="A151" s="49" t="s">
        <v>6</v>
      </c>
      <c r="B151" s="60">
        <v>0</v>
      </c>
      <c r="C151" s="64" t="s">
        <v>64</v>
      </c>
      <c r="D151" s="124">
        <v>0</v>
      </c>
      <c r="E151" s="125">
        <v>0</v>
      </c>
      <c r="F151" s="126">
        <v>0</v>
      </c>
      <c r="G151" s="125">
        <v>0</v>
      </c>
      <c r="H151" s="127">
        <v>0</v>
      </c>
      <c r="I151" s="128">
        <v>0</v>
      </c>
      <c r="J151" s="129">
        <v>0</v>
      </c>
      <c r="K151" s="129">
        <v>0</v>
      </c>
      <c r="L151" s="130">
        <v>0</v>
      </c>
      <c r="M151" s="14"/>
      <c r="N151" s="131">
        <f t="shared" si="36"/>
        <v>0</v>
      </c>
      <c r="O151" s="132"/>
      <c r="P151" s="133">
        <f t="shared" si="37"/>
        <v>0</v>
      </c>
      <c r="Q151" s="16">
        <f>IF(A152="昼",T150*0,0)</f>
        <v>0</v>
      </c>
      <c r="R151" s="39">
        <f>R150</f>
        <v>44075</v>
      </c>
      <c r="S151" s="20">
        <v>1</v>
      </c>
      <c r="T151" s="14"/>
      <c r="U151" s="14"/>
    </row>
    <row r="152" spans="1:22" s="8" customFormat="1" ht="36" customHeight="1" x14ac:dyDescent="0.15">
      <c r="A152" s="50" t="s">
        <v>128</v>
      </c>
      <c r="B152" s="60">
        <v>11901001791</v>
      </c>
      <c r="C152" s="64" t="s">
        <v>63</v>
      </c>
      <c r="D152" s="124" t="s">
        <v>214</v>
      </c>
      <c r="E152" s="125" t="s">
        <v>86</v>
      </c>
      <c r="F152" s="126" t="s">
        <v>14</v>
      </c>
      <c r="G152" s="125">
        <v>0</v>
      </c>
      <c r="H152" s="127">
        <v>200</v>
      </c>
      <c r="I152" s="128" t="s">
        <v>7</v>
      </c>
      <c r="J152" s="129">
        <v>200</v>
      </c>
      <c r="K152" s="129">
        <v>40</v>
      </c>
      <c r="L152" s="130">
        <v>5</v>
      </c>
      <c r="M152" s="14"/>
      <c r="N152" s="131">
        <f t="shared" si="36"/>
        <v>0</v>
      </c>
      <c r="O152" s="132"/>
      <c r="P152" s="133">
        <f t="shared" si="37"/>
        <v>0</v>
      </c>
      <c r="Q152" s="16">
        <f>IF(A152="夕",T150*0,0)</f>
        <v>0</v>
      </c>
      <c r="R152" s="39">
        <f>R150</f>
        <v>44075</v>
      </c>
      <c r="S152" s="20">
        <v>1</v>
      </c>
      <c r="T152" s="14"/>
      <c r="U152" s="14"/>
    </row>
    <row r="153" spans="1:22" s="8" customFormat="1" ht="36" customHeight="1" x14ac:dyDescent="0.15">
      <c r="A153" s="34"/>
      <c r="B153" s="60">
        <v>0</v>
      </c>
      <c r="C153" s="64" t="s">
        <v>62</v>
      </c>
      <c r="D153" s="124">
        <v>0</v>
      </c>
      <c r="E153" s="125">
        <v>0</v>
      </c>
      <c r="F153" s="126">
        <v>0</v>
      </c>
      <c r="G153" s="125">
        <v>0</v>
      </c>
      <c r="H153" s="127">
        <v>0</v>
      </c>
      <c r="I153" s="128">
        <v>0</v>
      </c>
      <c r="J153" s="129">
        <v>0</v>
      </c>
      <c r="K153" s="129">
        <v>0</v>
      </c>
      <c r="L153" s="130">
        <v>0</v>
      </c>
      <c r="M153" s="14"/>
      <c r="N153" s="131">
        <f t="shared" si="36"/>
        <v>0</v>
      </c>
      <c r="O153" s="132"/>
      <c r="P153" s="133">
        <f t="shared" si="37"/>
        <v>0</v>
      </c>
      <c r="Q153" s="16"/>
      <c r="R153" s="39">
        <f>R150</f>
        <v>44075</v>
      </c>
      <c r="S153" s="20">
        <v>1</v>
      </c>
      <c r="T153" s="14"/>
      <c r="U153" s="14"/>
    </row>
    <row r="154" spans="1:22" s="8" customFormat="1" ht="36" customHeight="1" x14ac:dyDescent="0.15">
      <c r="A154" s="34"/>
      <c r="B154" s="60">
        <v>0</v>
      </c>
      <c r="C154" s="64" t="s">
        <v>60</v>
      </c>
      <c r="D154" s="124">
        <v>0</v>
      </c>
      <c r="E154" s="125">
        <v>0</v>
      </c>
      <c r="F154" s="126">
        <v>0</v>
      </c>
      <c r="G154" s="125">
        <v>0</v>
      </c>
      <c r="H154" s="127">
        <v>0</v>
      </c>
      <c r="I154" s="128">
        <v>0</v>
      </c>
      <c r="J154" s="129">
        <v>0</v>
      </c>
      <c r="K154" s="129">
        <v>0</v>
      </c>
      <c r="L154" s="130">
        <v>0</v>
      </c>
      <c r="M154" s="14"/>
      <c r="N154" s="131">
        <f t="shared" si="36"/>
        <v>0</v>
      </c>
      <c r="O154" s="132"/>
      <c r="P154" s="133">
        <f t="shared" si="37"/>
        <v>0</v>
      </c>
      <c r="Q154" s="16"/>
      <c r="R154" s="39">
        <f>R150</f>
        <v>44075</v>
      </c>
      <c r="S154" s="20">
        <v>1</v>
      </c>
      <c r="T154" s="14"/>
      <c r="U154" s="14"/>
    </row>
    <row r="155" spans="1:22" s="8" customFormat="1" ht="36" customHeight="1" x14ac:dyDescent="0.15">
      <c r="A155" s="34"/>
      <c r="B155" s="60">
        <v>11201001384</v>
      </c>
      <c r="C155" s="64" t="s">
        <v>60</v>
      </c>
      <c r="D155" s="124" t="s">
        <v>215</v>
      </c>
      <c r="E155" s="125" t="s">
        <v>86</v>
      </c>
      <c r="F155" s="126" t="s">
        <v>14</v>
      </c>
      <c r="G155" s="125">
        <v>0</v>
      </c>
      <c r="H155" s="127">
        <v>50</v>
      </c>
      <c r="I155" s="128" t="s">
        <v>7</v>
      </c>
      <c r="J155" s="129">
        <v>50</v>
      </c>
      <c r="K155" s="129">
        <v>10</v>
      </c>
      <c r="L155" s="130">
        <v>5</v>
      </c>
      <c r="M155" s="14"/>
      <c r="N155" s="131">
        <f>IF(ISERR(L155*M155),0,L155*M155)</f>
        <v>0</v>
      </c>
      <c r="O155" s="132"/>
      <c r="P155" s="133">
        <f>IF(ISERR(M155*O155),0,M155*O155)</f>
        <v>0</v>
      </c>
      <c r="Q155" s="16"/>
      <c r="R155" s="39">
        <f>R151</f>
        <v>44075</v>
      </c>
      <c r="S155" s="20">
        <v>1</v>
      </c>
      <c r="T155" s="14"/>
      <c r="U155" s="14"/>
    </row>
    <row r="156" spans="1:22" s="8" customFormat="1" ht="36" customHeight="1" x14ac:dyDescent="0.15">
      <c r="A156" s="34"/>
      <c r="B156" s="61">
        <v>0</v>
      </c>
      <c r="C156" s="66" t="s">
        <v>59</v>
      </c>
      <c r="D156" s="134">
        <v>0</v>
      </c>
      <c r="E156" s="135">
        <v>0</v>
      </c>
      <c r="F156" s="136">
        <v>0</v>
      </c>
      <c r="G156" s="135">
        <v>0</v>
      </c>
      <c r="H156" s="137">
        <v>0</v>
      </c>
      <c r="I156" s="138">
        <v>0</v>
      </c>
      <c r="J156" s="139">
        <v>0</v>
      </c>
      <c r="K156" s="139"/>
      <c r="L156" s="140">
        <v>0</v>
      </c>
      <c r="M156" s="15"/>
      <c r="N156" s="141">
        <f t="shared" si="36"/>
        <v>0</v>
      </c>
      <c r="O156" s="142"/>
      <c r="P156" s="143">
        <f t="shared" si="37"/>
        <v>0</v>
      </c>
      <c r="Q156" s="16"/>
      <c r="R156" s="39">
        <f>R150</f>
        <v>44075</v>
      </c>
      <c r="S156" s="20">
        <v>1</v>
      </c>
      <c r="T156" s="15"/>
      <c r="U156" s="15"/>
    </row>
    <row r="157" spans="1:22" s="8" customFormat="1" ht="36" customHeight="1" x14ac:dyDescent="0.15">
      <c r="A157" s="34"/>
      <c r="B157" s="62"/>
      <c r="C157" s="62"/>
      <c r="D157" s="144"/>
      <c r="E157" s="144"/>
      <c r="F157" s="144"/>
      <c r="G157" s="144"/>
      <c r="H157" s="145"/>
      <c r="I157" s="144"/>
      <c r="J157" s="144"/>
      <c r="K157" s="144"/>
      <c r="L157" s="144"/>
      <c r="M157" s="146"/>
      <c r="N157" s="16"/>
      <c r="O157" s="147"/>
      <c r="P157" s="16"/>
      <c r="Q157" s="16"/>
      <c r="R157" s="20"/>
      <c r="S157" s="20"/>
      <c r="T157" s="20"/>
      <c r="U157" s="20"/>
    </row>
    <row r="158" spans="1:22" s="8" customFormat="1" ht="36" customHeight="1" x14ac:dyDescent="0.15">
      <c r="A158" s="48">
        <v>44075</v>
      </c>
      <c r="B158" s="63">
        <v>10801001702</v>
      </c>
      <c r="C158" s="63" t="s">
        <v>65</v>
      </c>
      <c r="D158" s="148" t="s">
        <v>216</v>
      </c>
      <c r="E158" s="149" t="s">
        <v>86</v>
      </c>
      <c r="F158" s="150" t="s">
        <v>9</v>
      </c>
      <c r="G158" s="149" t="s">
        <v>67</v>
      </c>
      <c r="H158" s="151">
        <v>5</v>
      </c>
      <c r="I158" s="152" t="s">
        <v>66</v>
      </c>
      <c r="J158" s="153">
        <v>250</v>
      </c>
      <c r="K158" s="153">
        <v>50</v>
      </c>
      <c r="L158" s="154">
        <v>5</v>
      </c>
      <c r="M158" s="155"/>
      <c r="N158" s="156">
        <f t="shared" ref="N158:N164" si="38">IF(ISERR(L158*M158),0,L158*M158)</f>
        <v>0</v>
      </c>
      <c r="O158" s="157"/>
      <c r="P158" s="158">
        <f t="shared" ref="P158:P164" si="39">IF(ISERR(M158*O158),0,M158*O158)</f>
        <v>0</v>
      </c>
      <c r="Q158" s="16">
        <f>IF(A160="朝",T158*0,0)</f>
        <v>0</v>
      </c>
      <c r="R158" s="39">
        <f>R156</f>
        <v>44075</v>
      </c>
      <c r="S158" s="20">
        <v>2</v>
      </c>
      <c r="T158" s="82"/>
      <c r="U158" s="17"/>
      <c r="V158" s="83"/>
    </row>
    <row r="159" spans="1:22" s="8" customFormat="1" ht="36" customHeight="1" x14ac:dyDescent="0.15">
      <c r="A159" s="49" t="s">
        <v>6</v>
      </c>
      <c r="B159" s="64">
        <v>0</v>
      </c>
      <c r="C159" s="64" t="s">
        <v>64</v>
      </c>
      <c r="D159" s="159">
        <v>0</v>
      </c>
      <c r="E159" s="160">
        <v>0</v>
      </c>
      <c r="F159" s="161">
        <v>0</v>
      </c>
      <c r="G159" s="160">
        <v>0</v>
      </c>
      <c r="H159" s="162">
        <v>0</v>
      </c>
      <c r="I159" s="163">
        <v>0</v>
      </c>
      <c r="J159" s="164">
        <v>0</v>
      </c>
      <c r="K159" s="164">
        <v>0</v>
      </c>
      <c r="L159" s="165">
        <v>0</v>
      </c>
      <c r="M159" s="166"/>
      <c r="N159" s="167">
        <f t="shared" si="38"/>
        <v>0</v>
      </c>
      <c r="O159" s="168"/>
      <c r="P159" s="169">
        <f t="shared" si="39"/>
        <v>0</v>
      </c>
      <c r="Q159" s="16">
        <f>IF(A160="昼",T158*0,0)</f>
        <v>0</v>
      </c>
      <c r="R159" s="39">
        <f>R158</f>
        <v>44075</v>
      </c>
      <c r="S159" s="20">
        <v>2</v>
      </c>
      <c r="T159" s="14"/>
      <c r="U159" s="14"/>
    </row>
    <row r="160" spans="1:22" s="8" customFormat="1" ht="36" customHeight="1" x14ac:dyDescent="0.15">
      <c r="A160" s="50" t="s">
        <v>129</v>
      </c>
      <c r="B160" s="64">
        <v>15101001386</v>
      </c>
      <c r="C160" s="64" t="s">
        <v>63</v>
      </c>
      <c r="D160" s="159" t="s">
        <v>217</v>
      </c>
      <c r="E160" s="160" t="s">
        <v>86</v>
      </c>
      <c r="F160" s="161" t="s">
        <v>14</v>
      </c>
      <c r="G160" s="160">
        <v>0</v>
      </c>
      <c r="H160" s="162">
        <v>200</v>
      </c>
      <c r="I160" s="163" t="s">
        <v>7</v>
      </c>
      <c r="J160" s="164">
        <v>200</v>
      </c>
      <c r="K160" s="164">
        <v>40</v>
      </c>
      <c r="L160" s="165">
        <v>5</v>
      </c>
      <c r="M160" s="166"/>
      <c r="N160" s="167">
        <f t="shared" si="38"/>
        <v>0</v>
      </c>
      <c r="O160" s="168"/>
      <c r="P160" s="169">
        <f t="shared" si="39"/>
        <v>0</v>
      </c>
      <c r="Q160" s="16">
        <f>IF(A160="夕",T158*0,0)</f>
        <v>0</v>
      </c>
      <c r="R160" s="39">
        <f>R158</f>
        <v>44075</v>
      </c>
      <c r="S160" s="20">
        <v>2</v>
      </c>
      <c r="T160" s="14"/>
      <c r="U160" s="14"/>
    </row>
    <row r="161" spans="1:22" s="8" customFormat="1" ht="36" customHeight="1" x14ac:dyDescent="0.15">
      <c r="A161" s="34"/>
      <c r="B161" s="64">
        <v>11901000648</v>
      </c>
      <c r="C161" s="64" t="s">
        <v>62</v>
      </c>
      <c r="D161" s="159" t="s">
        <v>218</v>
      </c>
      <c r="E161" s="160" t="s">
        <v>85</v>
      </c>
      <c r="F161" s="161" t="s">
        <v>9</v>
      </c>
      <c r="G161" s="160" t="s">
        <v>8</v>
      </c>
      <c r="H161" s="162">
        <v>150</v>
      </c>
      <c r="I161" s="163" t="s">
        <v>7</v>
      </c>
      <c r="J161" s="164">
        <v>150</v>
      </c>
      <c r="K161" s="164">
        <v>30</v>
      </c>
      <c r="L161" s="165">
        <v>5</v>
      </c>
      <c r="M161" s="166"/>
      <c r="N161" s="167">
        <f t="shared" si="38"/>
        <v>0</v>
      </c>
      <c r="O161" s="168"/>
      <c r="P161" s="169">
        <f t="shared" si="39"/>
        <v>0</v>
      </c>
      <c r="Q161" s="16"/>
      <c r="R161" s="39">
        <f>R158</f>
        <v>44075</v>
      </c>
      <c r="S161" s="20">
        <v>2</v>
      </c>
      <c r="T161" s="14"/>
      <c r="U161" s="14"/>
    </row>
    <row r="162" spans="1:22" s="8" customFormat="1" ht="36" customHeight="1" x14ac:dyDescent="0.15">
      <c r="A162" s="34"/>
      <c r="B162" s="64">
        <v>0</v>
      </c>
      <c r="C162" s="64" t="s">
        <v>60</v>
      </c>
      <c r="D162" s="159">
        <v>0</v>
      </c>
      <c r="E162" s="160">
        <v>0</v>
      </c>
      <c r="F162" s="161">
        <v>0</v>
      </c>
      <c r="G162" s="160">
        <v>0</v>
      </c>
      <c r="H162" s="162">
        <v>0</v>
      </c>
      <c r="I162" s="163">
        <v>0</v>
      </c>
      <c r="J162" s="164">
        <v>0</v>
      </c>
      <c r="K162" s="164">
        <v>0</v>
      </c>
      <c r="L162" s="165">
        <v>0</v>
      </c>
      <c r="M162" s="166"/>
      <c r="N162" s="167">
        <f t="shared" si="38"/>
        <v>0</v>
      </c>
      <c r="O162" s="168"/>
      <c r="P162" s="169">
        <f t="shared" si="39"/>
        <v>0</v>
      </c>
      <c r="Q162" s="16"/>
      <c r="R162" s="39">
        <f>R158</f>
        <v>44075</v>
      </c>
      <c r="S162" s="20">
        <v>2</v>
      </c>
      <c r="T162" s="14"/>
      <c r="U162" s="14"/>
    </row>
    <row r="163" spans="1:22" s="8" customFormat="1" ht="36" customHeight="1" x14ac:dyDescent="0.15">
      <c r="A163" s="34"/>
      <c r="B163" s="64">
        <v>0</v>
      </c>
      <c r="C163" s="64" t="s">
        <v>60</v>
      </c>
      <c r="D163" s="159">
        <v>0</v>
      </c>
      <c r="E163" s="160">
        <v>0</v>
      </c>
      <c r="F163" s="161">
        <v>0</v>
      </c>
      <c r="G163" s="160">
        <v>0</v>
      </c>
      <c r="H163" s="162">
        <v>0</v>
      </c>
      <c r="I163" s="163">
        <v>0</v>
      </c>
      <c r="J163" s="164">
        <v>0</v>
      </c>
      <c r="K163" s="164">
        <v>0</v>
      </c>
      <c r="L163" s="165">
        <v>0</v>
      </c>
      <c r="M163" s="166"/>
      <c r="N163" s="167">
        <f>IF(ISERR(L163*M163),0,L163*M163)</f>
        <v>0</v>
      </c>
      <c r="O163" s="168"/>
      <c r="P163" s="169">
        <f>IF(ISERR(M163*O163),0,M163*O163)</f>
        <v>0</v>
      </c>
      <c r="Q163" s="16"/>
      <c r="R163" s="39">
        <f>R159</f>
        <v>44075</v>
      </c>
      <c r="S163" s="20">
        <v>2</v>
      </c>
      <c r="T163" s="14"/>
      <c r="U163" s="14"/>
    </row>
    <row r="164" spans="1:22" s="8" customFormat="1" ht="36" customHeight="1" x14ac:dyDescent="0.15">
      <c r="A164" s="34"/>
      <c r="B164" s="66">
        <v>0</v>
      </c>
      <c r="C164" s="66" t="s">
        <v>59</v>
      </c>
      <c r="D164" s="228">
        <v>0</v>
      </c>
      <c r="E164" s="170">
        <v>0</v>
      </c>
      <c r="F164" s="171">
        <v>0</v>
      </c>
      <c r="G164" s="170">
        <v>0</v>
      </c>
      <c r="H164" s="172">
        <v>0</v>
      </c>
      <c r="I164" s="173">
        <v>0</v>
      </c>
      <c r="J164" s="174">
        <v>0</v>
      </c>
      <c r="K164" s="174"/>
      <c r="L164" s="175">
        <v>0</v>
      </c>
      <c r="M164" s="176"/>
      <c r="N164" s="177">
        <f t="shared" si="38"/>
        <v>0</v>
      </c>
      <c r="O164" s="178"/>
      <c r="P164" s="179">
        <f t="shared" si="39"/>
        <v>0</v>
      </c>
      <c r="Q164" s="16"/>
      <c r="R164" s="39">
        <f>R158</f>
        <v>44075</v>
      </c>
      <c r="S164" s="20">
        <v>2</v>
      </c>
      <c r="T164" s="15"/>
      <c r="U164" s="15"/>
    </row>
    <row r="165" spans="1:22" s="8" customFormat="1" ht="36" customHeight="1" x14ac:dyDescent="0.15">
      <c r="A165" s="34"/>
      <c r="B165" s="62"/>
      <c r="C165" s="62"/>
      <c r="D165" s="144"/>
      <c r="E165" s="144"/>
      <c r="F165" s="144"/>
      <c r="G165" s="144"/>
      <c r="H165" s="145"/>
      <c r="I165" s="144"/>
      <c r="J165" s="144"/>
      <c r="K165" s="144"/>
      <c r="L165" s="144"/>
      <c r="M165" s="146"/>
      <c r="N165" s="16"/>
      <c r="O165" s="147"/>
      <c r="P165" s="16"/>
      <c r="Q165" s="16"/>
      <c r="R165" s="20"/>
      <c r="S165" s="20"/>
      <c r="T165" s="20"/>
      <c r="U165" s="20"/>
    </row>
    <row r="166" spans="1:22" s="8" customFormat="1" ht="36" customHeight="1" x14ac:dyDescent="0.15">
      <c r="A166" s="48">
        <v>44075</v>
      </c>
      <c r="B166" s="63">
        <v>10801001400</v>
      </c>
      <c r="C166" s="265" t="s">
        <v>65</v>
      </c>
      <c r="D166" s="229" t="s">
        <v>219</v>
      </c>
      <c r="E166" s="149" t="s">
        <v>86</v>
      </c>
      <c r="F166" s="150" t="s">
        <v>9</v>
      </c>
      <c r="G166" s="149" t="s">
        <v>8</v>
      </c>
      <c r="H166" s="151">
        <v>5</v>
      </c>
      <c r="I166" s="152" t="s">
        <v>37</v>
      </c>
      <c r="J166" s="153">
        <v>300</v>
      </c>
      <c r="K166" s="153">
        <v>60</v>
      </c>
      <c r="L166" s="154">
        <v>5</v>
      </c>
      <c r="M166" s="155"/>
      <c r="N166" s="156">
        <f t="shared" ref="N166:N172" si="40">IF(ISERR(L166*M166),0,L166*M166)</f>
        <v>0</v>
      </c>
      <c r="O166" s="157"/>
      <c r="P166" s="158">
        <f t="shared" ref="P166:P172" si="41">IF(ISERR(M166*O166),0,M166*O166)</f>
        <v>0</v>
      </c>
      <c r="Q166" s="16">
        <f>IF(A168="朝",T166*0,0)</f>
        <v>0</v>
      </c>
      <c r="R166" s="39">
        <f>R164</f>
        <v>44075</v>
      </c>
      <c r="S166" s="20">
        <v>3</v>
      </c>
      <c r="T166" s="82"/>
      <c r="U166" s="17"/>
      <c r="V166" s="83"/>
    </row>
    <row r="167" spans="1:22" s="8" customFormat="1" ht="36" customHeight="1" x14ac:dyDescent="0.15">
      <c r="A167" s="49" t="s">
        <v>6</v>
      </c>
      <c r="B167" s="65">
        <v>12601001273</v>
      </c>
      <c r="C167" s="266"/>
      <c r="D167" s="180" t="s">
        <v>220</v>
      </c>
      <c r="E167" s="181" t="s">
        <v>86</v>
      </c>
      <c r="F167" s="182" t="s">
        <v>9</v>
      </c>
      <c r="G167" s="181" t="s">
        <v>8</v>
      </c>
      <c r="H167" s="183">
        <v>20</v>
      </c>
      <c r="I167" s="184" t="s">
        <v>124</v>
      </c>
      <c r="J167" s="185">
        <v>200</v>
      </c>
      <c r="K167" s="185">
        <v>20</v>
      </c>
      <c r="L167" s="186">
        <v>10</v>
      </c>
      <c r="M167" s="166"/>
      <c r="N167" s="167">
        <f t="shared" si="40"/>
        <v>0</v>
      </c>
      <c r="O167" s="168"/>
      <c r="P167" s="169">
        <f t="shared" si="41"/>
        <v>0</v>
      </c>
      <c r="Q167" s="16">
        <f>IF(A168="昼",T166*0,0)</f>
        <v>0</v>
      </c>
      <c r="R167" s="39">
        <f>R166</f>
        <v>44075</v>
      </c>
      <c r="S167" s="20">
        <v>3</v>
      </c>
      <c r="T167" s="14"/>
      <c r="U167" s="14" t="s">
        <v>264</v>
      </c>
    </row>
    <row r="168" spans="1:22" s="8" customFormat="1" ht="36" customHeight="1" x14ac:dyDescent="0.15">
      <c r="A168" s="50" t="s">
        <v>131</v>
      </c>
      <c r="B168" s="64">
        <v>0</v>
      </c>
      <c r="C168" s="64" t="s">
        <v>63</v>
      </c>
      <c r="D168" s="159">
        <v>0</v>
      </c>
      <c r="E168" s="160">
        <v>0</v>
      </c>
      <c r="F168" s="161">
        <v>0</v>
      </c>
      <c r="G168" s="160">
        <v>0</v>
      </c>
      <c r="H168" s="162">
        <v>0</v>
      </c>
      <c r="I168" s="163">
        <v>0</v>
      </c>
      <c r="J168" s="164">
        <v>0</v>
      </c>
      <c r="K168" s="164">
        <v>0</v>
      </c>
      <c r="L168" s="165">
        <v>0</v>
      </c>
      <c r="M168" s="166"/>
      <c r="N168" s="167">
        <f t="shared" si="40"/>
        <v>0</v>
      </c>
      <c r="O168" s="168"/>
      <c r="P168" s="169">
        <f t="shared" si="41"/>
        <v>0</v>
      </c>
      <c r="Q168" s="16">
        <f>IF(A168="夕",T166*0,0)</f>
        <v>0</v>
      </c>
      <c r="R168" s="39">
        <f>R166</f>
        <v>44075</v>
      </c>
      <c r="S168" s="20">
        <v>3</v>
      </c>
      <c r="T168" s="14"/>
      <c r="U168" s="14"/>
    </row>
    <row r="169" spans="1:22" s="8" customFormat="1" ht="36" customHeight="1" x14ac:dyDescent="0.15">
      <c r="A169" s="34"/>
      <c r="B169" s="64">
        <v>11901000649</v>
      </c>
      <c r="C169" s="64" t="s">
        <v>62</v>
      </c>
      <c r="D169" s="159" t="s">
        <v>221</v>
      </c>
      <c r="E169" s="160" t="s">
        <v>85</v>
      </c>
      <c r="F169" s="161" t="s">
        <v>9</v>
      </c>
      <c r="G169" s="160" t="s">
        <v>68</v>
      </c>
      <c r="H169" s="162">
        <v>250</v>
      </c>
      <c r="I169" s="163" t="s">
        <v>7</v>
      </c>
      <c r="J169" s="164">
        <v>250</v>
      </c>
      <c r="K169" s="164">
        <v>50</v>
      </c>
      <c r="L169" s="165">
        <v>5</v>
      </c>
      <c r="M169" s="166"/>
      <c r="N169" s="167">
        <f t="shared" si="40"/>
        <v>0</v>
      </c>
      <c r="O169" s="168"/>
      <c r="P169" s="169">
        <f t="shared" si="41"/>
        <v>0</v>
      </c>
      <c r="Q169" s="16"/>
      <c r="R169" s="39">
        <f>R166</f>
        <v>44075</v>
      </c>
      <c r="S169" s="20">
        <v>3</v>
      </c>
      <c r="T169" s="14"/>
      <c r="U169" s="14"/>
    </row>
    <row r="170" spans="1:22" s="8" customFormat="1" ht="36" customHeight="1" x14ac:dyDescent="0.15">
      <c r="A170" s="34"/>
      <c r="B170" s="64">
        <v>11901000662</v>
      </c>
      <c r="C170" s="64" t="s">
        <v>60</v>
      </c>
      <c r="D170" s="159" t="s">
        <v>222</v>
      </c>
      <c r="E170" s="160" t="s">
        <v>85</v>
      </c>
      <c r="F170" s="161" t="s">
        <v>14</v>
      </c>
      <c r="G170" s="160">
        <v>0</v>
      </c>
      <c r="H170" s="162">
        <v>100</v>
      </c>
      <c r="I170" s="163" t="s">
        <v>7</v>
      </c>
      <c r="J170" s="164">
        <v>100</v>
      </c>
      <c r="K170" s="164">
        <v>20</v>
      </c>
      <c r="L170" s="165">
        <v>5</v>
      </c>
      <c r="M170" s="166"/>
      <c r="N170" s="167">
        <f t="shared" si="40"/>
        <v>0</v>
      </c>
      <c r="O170" s="168"/>
      <c r="P170" s="169">
        <f t="shared" si="41"/>
        <v>0</v>
      </c>
      <c r="Q170" s="16"/>
      <c r="R170" s="39">
        <f>R166</f>
        <v>44075</v>
      </c>
      <c r="S170" s="20">
        <v>3</v>
      </c>
      <c r="T170" s="14"/>
      <c r="U170" s="14"/>
    </row>
    <row r="171" spans="1:22" s="8" customFormat="1" ht="36" customHeight="1" x14ac:dyDescent="0.15">
      <c r="A171" s="34"/>
      <c r="B171" s="64">
        <v>0</v>
      </c>
      <c r="C171" s="64" t="s">
        <v>60</v>
      </c>
      <c r="D171" s="159">
        <v>0</v>
      </c>
      <c r="E171" s="160">
        <v>0</v>
      </c>
      <c r="F171" s="161">
        <v>0</v>
      </c>
      <c r="G171" s="160">
        <v>0</v>
      </c>
      <c r="H171" s="162">
        <v>0</v>
      </c>
      <c r="I171" s="163">
        <v>0</v>
      </c>
      <c r="J171" s="164">
        <v>0</v>
      </c>
      <c r="K171" s="164">
        <v>0</v>
      </c>
      <c r="L171" s="165">
        <v>0</v>
      </c>
      <c r="M171" s="166"/>
      <c r="N171" s="167">
        <f>IF(ISERR(L171*M171),0,L171*M171)</f>
        <v>0</v>
      </c>
      <c r="O171" s="168"/>
      <c r="P171" s="169">
        <f>IF(ISERR(M171*O171),0,M171*O171)</f>
        <v>0</v>
      </c>
      <c r="Q171" s="16"/>
      <c r="R171" s="39">
        <f>R167</f>
        <v>44075</v>
      </c>
      <c r="S171" s="20">
        <v>3</v>
      </c>
      <c r="T171" s="14"/>
      <c r="U171" s="14"/>
    </row>
    <row r="172" spans="1:22" s="8" customFormat="1" ht="36" customHeight="1" x14ac:dyDescent="0.15">
      <c r="A172" s="34"/>
      <c r="B172" s="66">
        <v>0</v>
      </c>
      <c r="C172" s="66" t="s">
        <v>59</v>
      </c>
      <c r="D172" s="228">
        <v>0</v>
      </c>
      <c r="E172" s="170">
        <v>0</v>
      </c>
      <c r="F172" s="171">
        <v>0</v>
      </c>
      <c r="G172" s="170">
        <v>0</v>
      </c>
      <c r="H172" s="172">
        <v>0</v>
      </c>
      <c r="I172" s="173">
        <v>0</v>
      </c>
      <c r="J172" s="174">
        <v>0</v>
      </c>
      <c r="K172" s="174"/>
      <c r="L172" s="175">
        <v>0</v>
      </c>
      <c r="M172" s="176"/>
      <c r="N172" s="177">
        <f t="shared" si="40"/>
        <v>0</v>
      </c>
      <c r="O172" s="178"/>
      <c r="P172" s="179">
        <f t="shared" si="41"/>
        <v>0</v>
      </c>
      <c r="Q172" s="16"/>
      <c r="R172" s="39">
        <f>R166</f>
        <v>44075</v>
      </c>
      <c r="S172" s="20">
        <v>3</v>
      </c>
      <c r="T172" s="15"/>
      <c r="U172" s="15"/>
    </row>
    <row r="173" spans="1:22" s="8" customFormat="1" ht="36" customHeight="1" thickBot="1" x14ac:dyDescent="0.2">
      <c r="A173" s="51"/>
      <c r="B173" s="79"/>
      <c r="C173" s="79"/>
      <c r="D173" s="230"/>
      <c r="E173" s="144"/>
      <c r="F173" s="230"/>
      <c r="G173" s="230"/>
      <c r="H173" s="231"/>
      <c r="I173" s="230"/>
      <c r="J173" s="144"/>
      <c r="K173" s="144"/>
      <c r="L173" s="144"/>
      <c r="M173" s="232"/>
      <c r="N173" s="233"/>
      <c r="O173" s="234"/>
      <c r="P173" s="233"/>
      <c r="Q173" s="20"/>
      <c r="R173" s="20"/>
      <c r="S173" s="20"/>
      <c r="T173" s="20"/>
      <c r="U173" s="20"/>
    </row>
    <row r="174" spans="1:22" s="8" customFormat="1" ht="36" customHeight="1" x14ac:dyDescent="0.2">
      <c r="A174" s="52"/>
      <c r="B174" s="78" t="s">
        <v>58</v>
      </c>
      <c r="C174" s="71"/>
      <c r="D174" s="213"/>
      <c r="E174" s="235"/>
      <c r="F174" s="236"/>
      <c r="G174" s="235"/>
      <c r="H174" s="237"/>
      <c r="I174" s="235"/>
      <c r="J174" s="238"/>
      <c r="K174" s="261" t="s">
        <v>134</v>
      </c>
      <c r="L174" s="239"/>
      <c r="M174" s="240"/>
      <c r="N174" s="241"/>
      <c r="O174" s="242"/>
      <c r="P174" s="243">
        <f>IF(ISERR(M174*O174),0,M174*O174)</f>
        <v>0</v>
      </c>
      <c r="Q174" s="16"/>
      <c r="R174" s="39">
        <f t="shared" ref="R174:R279" si="42">R$172+1</f>
        <v>44076</v>
      </c>
      <c r="S174" s="20">
        <v>4</v>
      </c>
      <c r="T174" s="20"/>
      <c r="U174" s="20"/>
    </row>
    <row r="175" spans="1:22" s="8" customFormat="1" ht="36" customHeight="1" x14ac:dyDescent="0.15">
      <c r="A175" s="53"/>
      <c r="B175" s="72">
        <v>0</v>
      </c>
      <c r="C175" s="76">
        <v>0</v>
      </c>
      <c r="D175" s="244" t="s">
        <v>119</v>
      </c>
      <c r="E175" s="198">
        <v>0</v>
      </c>
      <c r="F175" s="219">
        <v>0</v>
      </c>
      <c r="G175" s="220">
        <v>0</v>
      </c>
      <c r="H175" s="245">
        <v>0</v>
      </c>
      <c r="I175" s="246">
        <v>0</v>
      </c>
      <c r="J175" s="247">
        <v>0</v>
      </c>
      <c r="K175" s="248">
        <v>0</v>
      </c>
      <c r="L175" s="249">
        <v>0</v>
      </c>
      <c r="M175" s="77"/>
      <c r="N175" s="226">
        <f t="shared" ref="N175:N180" si="43">IF(ISERR(L175*M175),0,L175*M175)</f>
        <v>0</v>
      </c>
      <c r="O175" s="227"/>
      <c r="P175" s="250">
        <f>IF(ISERR(M175*O175),0,M175*O175)</f>
        <v>0</v>
      </c>
      <c r="Q175" s="16"/>
      <c r="R175" s="39">
        <f t="shared" si="42"/>
        <v>44076</v>
      </c>
      <c r="S175" s="20">
        <v>4</v>
      </c>
      <c r="T175" s="20"/>
      <c r="U175" s="17"/>
    </row>
    <row r="176" spans="1:22" s="8" customFormat="1" ht="36" customHeight="1" x14ac:dyDescent="0.15">
      <c r="A176" s="49"/>
      <c r="B176" s="73">
        <v>15801001052</v>
      </c>
      <c r="C176" s="64">
        <v>0</v>
      </c>
      <c r="D176" s="159" t="s">
        <v>57</v>
      </c>
      <c r="E176" s="160">
        <v>0</v>
      </c>
      <c r="F176" s="161" t="s">
        <v>38</v>
      </c>
      <c r="G176" s="160">
        <v>0</v>
      </c>
      <c r="H176" s="162">
        <v>24</v>
      </c>
      <c r="I176" s="163" t="s">
        <v>37</v>
      </c>
      <c r="J176" s="251">
        <v>600</v>
      </c>
      <c r="K176" s="252">
        <v>50</v>
      </c>
      <c r="L176" s="253">
        <v>12</v>
      </c>
      <c r="M176" s="166"/>
      <c r="N176" s="226">
        <f t="shared" si="43"/>
        <v>0</v>
      </c>
      <c r="O176" s="168"/>
      <c r="P176" s="169">
        <f t="shared" ref="P176:P240" si="44">IF(ISERR(M176*O176),0,M176*O176)</f>
        <v>0</v>
      </c>
      <c r="Q176" s="16"/>
      <c r="R176" s="39">
        <f t="shared" si="42"/>
        <v>44076</v>
      </c>
      <c r="S176" s="20">
        <v>4</v>
      </c>
      <c r="T176" s="20"/>
      <c r="U176" s="14"/>
    </row>
    <row r="177" spans="1:21" s="8" customFormat="1" ht="36" customHeight="1" x14ac:dyDescent="0.15">
      <c r="A177" s="49"/>
      <c r="B177" s="73">
        <v>15801001053</v>
      </c>
      <c r="C177" s="64">
        <v>0</v>
      </c>
      <c r="D177" s="159" t="s">
        <v>56</v>
      </c>
      <c r="E177" s="160">
        <v>0</v>
      </c>
      <c r="F177" s="161" t="s">
        <v>38</v>
      </c>
      <c r="G177" s="160">
        <v>0</v>
      </c>
      <c r="H177" s="162">
        <v>24</v>
      </c>
      <c r="I177" s="163" t="s">
        <v>37</v>
      </c>
      <c r="J177" s="251">
        <v>696</v>
      </c>
      <c r="K177" s="252">
        <v>58</v>
      </c>
      <c r="L177" s="253">
        <v>12</v>
      </c>
      <c r="M177" s="166"/>
      <c r="N177" s="226">
        <f t="shared" si="43"/>
        <v>0</v>
      </c>
      <c r="O177" s="168"/>
      <c r="P177" s="169">
        <f t="shared" si="44"/>
        <v>0</v>
      </c>
      <c r="Q177" s="16"/>
      <c r="R177" s="39">
        <f t="shared" si="42"/>
        <v>44076</v>
      </c>
      <c r="S177" s="20">
        <v>4</v>
      </c>
      <c r="T177" s="20"/>
      <c r="U177" s="14"/>
    </row>
    <row r="178" spans="1:21" s="8" customFormat="1" ht="36" customHeight="1" x14ac:dyDescent="0.15">
      <c r="A178" s="49"/>
      <c r="B178" s="73">
        <v>15801001054</v>
      </c>
      <c r="C178" s="64">
        <v>0</v>
      </c>
      <c r="D178" s="159" t="s">
        <v>55</v>
      </c>
      <c r="E178" s="160">
        <v>0</v>
      </c>
      <c r="F178" s="161" t="s">
        <v>38</v>
      </c>
      <c r="G178" s="160">
        <v>0</v>
      </c>
      <c r="H178" s="162">
        <v>24</v>
      </c>
      <c r="I178" s="163" t="s">
        <v>37</v>
      </c>
      <c r="J178" s="251">
        <v>432</v>
      </c>
      <c r="K178" s="252">
        <v>36</v>
      </c>
      <c r="L178" s="253">
        <v>12</v>
      </c>
      <c r="M178" s="166"/>
      <c r="N178" s="226">
        <f t="shared" si="43"/>
        <v>0</v>
      </c>
      <c r="O178" s="168"/>
      <c r="P178" s="169">
        <f t="shared" si="44"/>
        <v>0</v>
      </c>
      <c r="Q178" s="16"/>
      <c r="R178" s="39">
        <f t="shared" si="42"/>
        <v>44076</v>
      </c>
      <c r="S178" s="20">
        <v>4</v>
      </c>
      <c r="T178" s="20"/>
      <c r="U178" s="14"/>
    </row>
    <row r="179" spans="1:21" s="8" customFormat="1" ht="36" customHeight="1" x14ac:dyDescent="0.15">
      <c r="A179" s="49"/>
      <c r="B179" s="73">
        <v>14601002042</v>
      </c>
      <c r="C179" s="64">
        <v>0</v>
      </c>
      <c r="D179" s="159" t="s">
        <v>118</v>
      </c>
      <c r="E179" s="160" t="s">
        <v>85</v>
      </c>
      <c r="F179" s="161" t="s">
        <v>54</v>
      </c>
      <c r="G179" s="160">
        <v>0</v>
      </c>
      <c r="H179" s="162">
        <v>5</v>
      </c>
      <c r="I179" s="163" t="s">
        <v>53</v>
      </c>
      <c r="J179" s="251">
        <v>1250</v>
      </c>
      <c r="K179" s="252">
        <v>250</v>
      </c>
      <c r="L179" s="253">
        <v>5</v>
      </c>
      <c r="M179" s="166"/>
      <c r="N179" s="226">
        <f t="shared" si="43"/>
        <v>0</v>
      </c>
      <c r="O179" s="168"/>
      <c r="P179" s="169">
        <f t="shared" si="44"/>
        <v>0</v>
      </c>
      <c r="Q179" s="16"/>
      <c r="R179" s="39">
        <f t="shared" si="42"/>
        <v>44076</v>
      </c>
      <c r="S179" s="20">
        <v>4</v>
      </c>
      <c r="T179" s="20"/>
      <c r="U179" s="14"/>
    </row>
    <row r="180" spans="1:21" s="8" customFormat="1" ht="36" customHeight="1" x14ac:dyDescent="0.15">
      <c r="A180" s="49"/>
      <c r="B180" s="73">
        <v>14601002040</v>
      </c>
      <c r="C180" s="64">
        <v>0</v>
      </c>
      <c r="D180" s="159" t="s">
        <v>106</v>
      </c>
      <c r="E180" s="160" t="s">
        <v>85</v>
      </c>
      <c r="F180" s="161" t="s">
        <v>54</v>
      </c>
      <c r="G180" s="160">
        <v>0</v>
      </c>
      <c r="H180" s="162">
        <v>5</v>
      </c>
      <c r="I180" s="163" t="s">
        <v>53</v>
      </c>
      <c r="J180" s="251">
        <v>1000</v>
      </c>
      <c r="K180" s="252">
        <v>200</v>
      </c>
      <c r="L180" s="253">
        <v>5</v>
      </c>
      <c r="M180" s="166"/>
      <c r="N180" s="226">
        <f t="shared" si="43"/>
        <v>0</v>
      </c>
      <c r="O180" s="168"/>
      <c r="P180" s="169">
        <f t="shared" si="44"/>
        <v>0</v>
      </c>
      <c r="Q180" s="16"/>
      <c r="R180" s="39">
        <f t="shared" si="42"/>
        <v>44076</v>
      </c>
      <c r="S180" s="20">
        <v>4</v>
      </c>
      <c r="T180" s="20"/>
      <c r="U180" s="14"/>
    </row>
    <row r="181" spans="1:21" s="8" customFormat="1" ht="36" hidden="1" customHeight="1" x14ac:dyDescent="0.15">
      <c r="A181" s="49"/>
      <c r="B181" s="73">
        <v>12801001977</v>
      </c>
      <c r="C181" s="64">
        <v>0</v>
      </c>
      <c r="D181" s="159" t="s">
        <v>52</v>
      </c>
      <c r="E181" s="160" t="s">
        <v>85</v>
      </c>
      <c r="F181" s="161" t="s">
        <v>14</v>
      </c>
      <c r="G181" s="160">
        <v>0</v>
      </c>
      <c r="H181" s="254">
        <v>30</v>
      </c>
      <c r="I181" s="163" t="s">
        <v>37</v>
      </c>
      <c r="J181" s="251">
        <v>1050</v>
      </c>
      <c r="K181" s="252">
        <v>35</v>
      </c>
      <c r="L181" s="253">
        <v>30</v>
      </c>
      <c r="M181" s="166"/>
      <c r="N181" s="226">
        <f>IF(ISERR(L181*M181),0,L181*M181)</f>
        <v>0</v>
      </c>
      <c r="O181" s="168"/>
      <c r="P181" s="169">
        <f t="shared" si="44"/>
        <v>0</v>
      </c>
      <c r="Q181" s="16"/>
      <c r="R181" s="39">
        <f t="shared" si="42"/>
        <v>44076</v>
      </c>
      <c r="S181" s="20">
        <v>4</v>
      </c>
      <c r="T181" s="20"/>
      <c r="U181" s="14"/>
    </row>
    <row r="182" spans="1:21" s="8" customFormat="1" ht="36" customHeight="1" x14ac:dyDescent="0.15">
      <c r="A182" s="48"/>
      <c r="B182" s="73">
        <v>10201001587</v>
      </c>
      <c r="C182" s="64">
        <v>0</v>
      </c>
      <c r="D182" s="159" t="s">
        <v>51</v>
      </c>
      <c r="E182" s="160" t="s">
        <v>85</v>
      </c>
      <c r="F182" s="161" t="s">
        <v>14</v>
      </c>
      <c r="G182" s="160">
        <v>0</v>
      </c>
      <c r="H182" s="162">
        <v>250</v>
      </c>
      <c r="I182" s="163" t="s">
        <v>7</v>
      </c>
      <c r="J182" s="251">
        <v>250</v>
      </c>
      <c r="K182" s="252">
        <v>25</v>
      </c>
      <c r="L182" s="253">
        <v>10</v>
      </c>
      <c r="M182" s="166"/>
      <c r="N182" s="226">
        <f t="shared" ref="N182:N233" si="45">IF(ISERR(L182*M182),0,L182*M182)</f>
        <v>0</v>
      </c>
      <c r="O182" s="168"/>
      <c r="P182" s="169">
        <f t="shared" si="44"/>
        <v>0</v>
      </c>
      <c r="Q182" s="16"/>
      <c r="R182" s="39">
        <f t="shared" si="42"/>
        <v>44076</v>
      </c>
      <c r="S182" s="20">
        <v>4</v>
      </c>
      <c r="T182" s="20"/>
      <c r="U182" s="14"/>
    </row>
    <row r="183" spans="1:21" s="8" customFormat="1" ht="36" hidden="1" customHeight="1" x14ac:dyDescent="0.15">
      <c r="A183" s="49"/>
      <c r="B183" s="73">
        <v>12401000827</v>
      </c>
      <c r="C183" s="64">
        <v>0</v>
      </c>
      <c r="D183" s="159" t="s">
        <v>50</v>
      </c>
      <c r="E183" s="160" t="s">
        <v>85</v>
      </c>
      <c r="F183" s="161" t="s">
        <v>39</v>
      </c>
      <c r="G183" s="160">
        <v>0</v>
      </c>
      <c r="H183" s="162">
        <v>6</v>
      </c>
      <c r="I183" s="163" t="s">
        <v>37</v>
      </c>
      <c r="J183" s="251">
        <v>210</v>
      </c>
      <c r="K183" s="252">
        <v>35</v>
      </c>
      <c r="L183" s="253">
        <v>6</v>
      </c>
      <c r="M183" s="166"/>
      <c r="N183" s="226">
        <f t="shared" si="45"/>
        <v>0</v>
      </c>
      <c r="O183" s="168"/>
      <c r="P183" s="169">
        <f t="shared" si="44"/>
        <v>0</v>
      </c>
      <c r="Q183" s="16"/>
      <c r="R183" s="39">
        <f t="shared" si="42"/>
        <v>44076</v>
      </c>
      <c r="S183" s="20">
        <v>4</v>
      </c>
      <c r="T183" s="20"/>
      <c r="U183" s="14"/>
    </row>
    <row r="184" spans="1:21" s="8" customFormat="1" ht="36" hidden="1" customHeight="1" x14ac:dyDescent="0.15">
      <c r="A184" s="49"/>
      <c r="B184" s="73">
        <v>12601000925</v>
      </c>
      <c r="C184" s="64">
        <v>0</v>
      </c>
      <c r="D184" s="159" t="s">
        <v>87</v>
      </c>
      <c r="E184" s="160" t="s">
        <v>86</v>
      </c>
      <c r="F184" s="161" t="s">
        <v>9</v>
      </c>
      <c r="G184" s="160" t="s">
        <v>68</v>
      </c>
      <c r="H184" s="162">
        <v>100</v>
      </c>
      <c r="I184" s="163" t="s">
        <v>7</v>
      </c>
      <c r="J184" s="251">
        <v>100</v>
      </c>
      <c r="K184" s="252">
        <v>100</v>
      </c>
      <c r="L184" s="253">
        <v>1</v>
      </c>
      <c r="M184" s="166"/>
      <c r="N184" s="226">
        <f t="shared" si="45"/>
        <v>0</v>
      </c>
      <c r="O184" s="168"/>
      <c r="P184" s="169">
        <f t="shared" si="44"/>
        <v>0</v>
      </c>
      <c r="Q184" s="16"/>
      <c r="R184" s="39">
        <f t="shared" si="42"/>
        <v>44076</v>
      </c>
      <c r="S184" s="20">
        <v>4</v>
      </c>
      <c r="T184" s="20"/>
      <c r="U184" s="14"/>
    </row>
    <row r="185" spans="1:21" s="8" customFormat="1" ht="36" hidden="1" customHeight="1" x14ac:dyDescent="0.15">
      <c r="A185" s="48"/>
      <c r="B185" s="73">
        <v>12601000926</v>
      </c>
      <c r="C185" s="64">
        <v>0</v>
      </c>
      <c r="D185" s="159" t="s">
        <v>88</v>
      </c>
      <c r="E185" s="160" t="s">
        <v>86</v>
      </c>
      <c r="F185" s="161" t="s">
        <v>9</v>
      </c>
      <c r="G185" s="160" t="s">
        <v>68</v>
      </c>
      <c r="H185" s="162">
        <v>100</v>
      </c>
      <c r="I185" s="163" t="s">
        <v>7</v>
      </c>
      <c r="J185" s="251">
        <v>100</v>
      </c>
      <c r="K185" s="252">
        <v>100</v>
      </c>
      <c r="L185" s="253">
        <v>1</v>
      </c>
      <c r="M185" s="166"/>
      <c r="N185" s="226">
        <f t="shared" si="45"/>
        <v>0</v>
      </c>
      <c r="O185" s="168"/>
      <c r="P185" s="169">
        <f t="shared" si="44"/>
        <v>0</v>
      </c>
      <c r="Q185" s="16"/>
      <c r="R185" s="39">
        <f t="shared" si="42"/>
        <v>44076</v>
      </c>
      <c r="S185" s="20">
        <v>4</v>
      </c>
      <c r="T185" s="20"/>
      <c r="U185" s="14"/>
    </row>
    <row r="186" spans="1:21" s="8" customFormat="1" ht="36" hidden="1" customHeight="1" x14ac:dyDescent="0.15">
      <c r="A186" s="49"/>
      <c r="B186" s="73">
        <v>12601000988</v>
      </c>
      <c r="C186" s="64">
        <v>0</v>
      </c>
      <c r="D186" s="159" t="s">
        <v>89</v>
      </c>
      <c r="E186" s="160" t="s">
        <v>86</v>
      </c>
      <c r="F186" s="161" t="s">
        <v>9</v>
      </c>
      <c r="G186" s="160" t="s">
        <v>8</v>
      </c>
      <c r="H186" s="162">
        <v>5</v>
      </c>
      <c r="I186" s="163" t="s">
        <v>37</v>
      </c>
      <c r="J186" s="251">
        <v>600</v>
      </c>
      <c r="K186" s="252">
        <v>120</v>
      </c>
      <c r="L186" s="253">
        <v>5</v>
      </c>
      <c r="M186" s="166"/>
      <c r="N186" s="226">
        <f t="shared" si="45"/>
        <v>0</v>
      </c>
      <c r="O186" s="168"/>
      <c r="P186" s="169">
        <f t="shared" si="44"/>
        <v>0</v>
      </c>
      <c r="Q186" s="16"/>
      <c r="R186" s="39">
        <f t="shared" si="42"/>
        <v>44076</v>
      </c>
      <c r="S186" s="20">
        <v>4</v>
      </c>
      <c r="T186" s="20"/>
      <c r="U186" s="14"/>
    </row>
    <row r="187" spans="1:21" s="8" customFormat="1" ht="36" customHeight="1" x14ac:dyDescent="0.15">
      <c r="A187" s="34"/>
      <c r="B187" s="73">
        <v>15201001684</v>
      </c>
      <c r="C187" s="64">
        <v>0</v>
      </c>
      <c r="D187" s="159" t="s">
        <v>90</v>
      </c>
      <c r="E187" s="160" t="s">
        <v>85</v>
      </c>
      <c r="F187" s="161" t="s">
        <v>54</v>
      </c>
      <c r="G187" s="160" t="s">
        <v>91</v>
      </c>
      <c r="H187" s="162">
        <v>500</v>
      </c>
      <c r="I187" s="163" t="s">
        <v>7</v>
      </c>
      <c r="J187" s="251">
        <v>500</v>
      </c>
      <c r="K187" s="252">
        <v>15</v>
      </c>
      <c r="L187" s="253">
        <v>33</v>
      </c>
      <c r="M187" s="166"/>
      <c r="N187" s="226">
        <f t="shared" si="45"/>
        <v>0</v>
      </c>
      <c r="O187" s="168"/>
      <c r="P187" s="179">
        <f t="shared" si="44"/>
        <v>0</v>
      </c>
      <c r="Q187" s="16"/>
      <c r="R187" s="39">
        <f t="shared" si="42"/>
        <v>44076</v>
      </c>
      <c r="S187" s="20">
        <v>4</v>
      </c>
      <c r="T187" s="20"/>
      <c r="U187" s="14"/>
    </row>
    <row r="188" spans="1:21" s="8" customFormat="1" ht="36" customHeight="1" x14ac:dyDescent="0.15">
      <c r="A188" s="49"/>
      <c r="B188" s="73">
        <v>17001001735</v>
      </c>
      <c r="C188" s="64">
        <v>0</v>
      </c>
      <c r="D188" s="159" t="s">
        <v>92</v>
      </c>
      <c r="E188" s="160" t="s">
        <v>85</v>
      </c>
      <c r="F188" s="161" t="s">
        <v>54</v>
      </c>
      <c r="G188" s="160" t="s">
        <v>91</v>
      </c>
      <c r="H188" s="162">
        <v>500</v>
      </c>
      <c r="I188" s="163" t="s">
        <v>7</v>
      </c>
      <c r="J188" s="251">
        <v>500</v>
      </c>
      <c r="K188" s="252">
        <v>14</v>
      </c>
      <c r="L188" s="253">
        <v>35</v>
      </c>
      <c r="M188" s="166"/>
      <c r="N188" s="226">
        <f t="shared" si="45"/>
        <v>0</v>
      </c>
      <c r="O188" s="168"/>
      <c r="P188" s="169">
        <f t="shared" si="44"/>
        <v>0</v>
      </c>
      <c r="Q188" s="16"/>
      <c r="R188" s="39">
        <f t="shared" si="42"/>
        <v>44076</v>
      </c>
      <c r="S188" s="20">
        <v>4</v>
      </c>
      <c r="T188" s="20"/>
      <c r="U188" s="14"/>
    </row>
    <row r="189" spans="1:21" s="8" customFormat="1" ht="36" customHeight="1" x14ac:dyDescent="0.15">
      <c r="A189" s="49"/>
      <c r="B189" s="73">
        <v>19001001800</v>
      </c>
      <c r="C189" s="64">
        <v>0</v>
      </c>
      <c r="D189" s="159" t="s">
        <v>93</v>
      </c>
      <c r="E189" s="160" t="s">
        <v>85</v>
      </c>
      <c r="F189" s="161" t="s">
        <v>54</v>
      </c>
      <c r="G189" s="160" t="s">
        <v>91</v>
      </c>
      <c r="H189" s="162">
        <v>300</v>
      </c>
      <c r="I189" s="163" t="s">
        <v>7</v>
      </c>
      <c r="J189" s="251">
        <v>300</v>
      </c>
      <c r="K189" s="252">
        <v>6</v>
      </c>
      <c r="L189" s="253">
        <v>50</v>
      </c>
      <c r="M189" s="166"/>
      <c r="N189" s="226">
        <f t="shared" si="45"/>
        <v>0</v>
      </c>
      <c r="O189" s="168"/>
      <c r="P189" s="169">
        <f>IF(ISERR(M189*O189),0,M189*O189)</f>
        <v>0</v>
      </c>
      <c r="Q189" s="16"/>
      <c r="R189" s="39">
        <f t="shared" si="42"/>
        <v>44076</v>
      </c>
      <c r="S189" s="20">
        <v>4</v>
      </c>
      <c r="T189" s="20"/>
      <c r="U189" s="14"/>
    </row>
    <row r="190" spans="1:21" s="8" customFormat="1" ht="36" customHeight="1" x14ac:dyDescent="0.15">
      <c r="A190" s="49"/>
      <c r="B190" s="74">
        <v>0</v>
      </c>
      <c r="C190" s="64">
        <v>0</v>
      </c>
      <c r="D190" s="255" t="s">
        <v>120</v>
      </c>
      <c r="E190" s="160">
        <v>0</v>
      </c>
      <c r="F190" s="161">
        <v>0</v>
      </c>
      <c r="G190" s="160">
        <v>0</v>
      </c>
      <c r="H190" s="162">
        <v>0</v>
      </c>
      <c r="I190" s="163">
        <v>0</v>
      </c>
      <c r="J190" s="251">
        <v>0</v>
      </c>
      <c r="K190" s="252">
        <v>0</v>
      </c>
      <c r="L190" s="253">
        <v>0</v>
      </c>
      <c r="M190" s="166"/>
      <c r="N190" s="226">
        <f t="shared" si="45"/>
        <v>0</v>
      </c>
      <c r="O190" s="168"/>
      <c r="P190" s="169">
        <f t="shared" si="44"/>
        <v>0</v>
      </c>
      <c r="Q190" s="16"/>
      <c r="R190" s="39">
        <f t="shared" si="42"/>
        <v>44076</v>
      </c>
      <c r="S190" s="20">
        <v>4</v>
      </c>
      <c r="T190" s="20"/>
      <c r="U190" s="14"/>
    </row>
    <row r="191" spans="1:21" s="8" customFormat="1" ht="36" customHeight="1" x14ac:dyDescent="0.15">
      <c r="A191" s="48"/>
      <c r="B191" s="74">
        <v>12601000924</v>
      </c>
      <c r="C191" s="64">
        <v>0</v>
      </c>
      <c r="D191" s="159" t="s">
        <v>49</v>
      </c>
      <c r="E191" s="160">
        <v>0</v>
      </c>
      <c r="F191" s="161" t="s">
        <v>39</v>
      </c>
      <c r="G191" s="160">
        <v>0</v>
      </c>
      <c r="H191" s="162">
        <v>40</v>
      </c>
      <c r="I191" s="163" t="s">
        <v>37</v>
      </c>
      <c r="J191" s="251">
        <v>2000</v>
      </c>
      <c r="K191" s="252">
        <v>50</v>
      </c>
      <c r="L191" s="253">
        <v>40</v>
      </c>
      <c r="M191" s="166"/>
      <c r="N191" s="226">
        <f t="shared" si="45"/>
        <v>0</v>
      </c>
      <c r="O191" s="168"/>
      <c r="P191" s="169">
        <f t="shared" si="44"/>
        <v>0</v>
      </c>
      <c r="Q191" s="16"/>
      <c r="R191" s="39">
        <f t="shared" si="42"/>
        <v>44076</v>
      </c>
      <c r="S191" s="20">
        <v>4</v>
      </c>
      <c r="T191" s="20"/>
      <c r="U191" s="14"/>
    </row>
    <row r="192" spans="1:21" s="8" customFormat="1" ht="36" customHeight="1" x14ac:dyDescent="0.15">
      <c r="A192" s="49"/>
      <c r="B192" s="74">
        <v>12601000922</v>
      </c>
      <c r="C192" s="64">
        <v>0</v>
      </c>
      <c r="D192" s="159" t="s">
        <v>48</v>
      </c>
      <c r="E192" s="160">
        <v>0</v>
      </c>
      <c r="F192" s="161" t="s">
        <v>39</v>
      </c>
      <c r="G192" s="160">
        <v>0</v>
      </c>
      <c r="H192" s="162">
        <v>40</v>
      </c>
      <c r="I192" s="163" t="s">
        <v>37</v>
      </c>
      <c r="J192" s="251">
        <v>2000</v>
      </c>
      <c r="K192" s="252">
        <v>50</v>
      </c>
      <c r="L192" s="253">
        <v>40</v>
      </c>
      <c r="M192" s="166"/>
      <c r="N192" s="226">
        <f t="shared" si="45"/>
        <v>0</v>
      </c>
      <c r="O192" s="168"/>
      <c r="P192" s="169">
        <f t="shared" si="44"/>
        <v>0</v>
      </c>
      <c r="Q192" s="16"/>
      <c r="R192" s="39">
        <f t="shared" si="42"/>
        <v>44076</v>
      </c>
      <c r="S192" s="20">
        <v>4</v>
      </c>
      <c r="T192" s="20"/>
      <c r="U192" s="14"/>
    </row>
    <row r="193" spans="1:21" s="8" customFormat="1" ht="36" customHeight="1" x14ac:dyDescent="0.15">
      <c r="A193" s="49"/>
      <c r="B193" s="74">
        <v>12601000923</v>
      </c>
      <c r="C193" s="64">
        <v>0</v>
      </c>
      <c r="D193" s="159" t="s">
        <v>47</v>
      </c>
      <c r="E193" s="160">
        <v>0</v>
      </c>
      <c r="F193" s="161" t="s">
        <v>39</v>
      </c>
      <c r="G193" s="160">
        <v>0</v>
      </c>
      <c r="H193" s="162">
        <v>40</v>
      </c>
      <c r="I193" s="163" t="s">
        <v>37</v>
      </c>
      <c r="J193" s="251">
        <v>2000</v>
      </c>
      <c r="K193" s="252">
        <v>50</v>
      </c>
      <c r="L193" s="253">
        <v>40</v>
      </c>
      <c r="M193" s="166"/>
      <c r="N193" s="226">
        <f t="shared" si="45"/>
        <v>0</v>
      </c>
      <c r="O193" s="168"/>
      <c r="P193" s="169">
        <f t="shared" si="44"/>
        <v>0</v>
      </c>
      <c r="Q193" s="16"/>
      <c r="R193" s="39">
        <f t="shared" si="42"/>
        <v>44076</v>
      </c>
      <c r="S193" s="20">
        <v>4</v>
      </c>
      <c r="T193" s="20"/>
      <c r="U193" s="14"/>
    </row>
    <row r="194" spans="1:21" s="8" customFormat="1" ht="36" customHeight="1" x14ac:dyDescent="0.15">
      <c r="A194" s="49"/>
      <c r="B194" s="73">
        <v>12601000920</v>
      </c>
      <c r="C194" s="64">
        <v>0</v>
      </c>
      <c r="D194" s="159" t="s">
        <v>46</v>
      </c>
      <c r="E194" s="160">
        <v>0</v>
      </c>
      <c r="F194" s="161" t="s">
        <v>39</v>
      </c>
      <c r="G194" s="160">
        <v>0</v>
      </c>
      <c r="H194" s="162">
        <v>40</v>
      </c>
      <c r="I194" s="163" t="s">
        <v>37</v>
      </c>
      <c r="J194" s="251">
        <v>2400</v>
      </c>
      <c r="K194" s="252">
        <v>60</v>
      </c>
      <c r="L194" s="253">
        <v>40</v>
      </c>
      <c r="M194" s="166"/>
      <c r="N194" s="226">
        <f t="shared" si="45"/>
        <v>0</v>
      </c>
      <c r="O194" s="168"/>
      <c r="P194" s="169">
        <f t="shared" si="44"/>
        <v>0</v>
      </c>
      <c r="Q194" s="16"/>
      <c r="R194" s="39">
        <f t="shared" si="42"/>
        <v>44076</v>
      </c>
      <c r="S194" s="20">
        <v>4</v>
      </c>
      <c r="T194" s="20"/>
      <c r="U194" s="14"/>
    </row>
    <row r="195" spans="1:21" s="8" customFormat="1" ht="36" customHeight="1" x14ac:dyDescent="0.15">
      <c r="A195" s="49"/>
      <c r="B195" s="73">
        <v>12601000921</v>
      </c>
      <c r="C195" s="64">
        <v>0</v>
      </c>
      <c r="D195" s="159" t="s">
        <v>45</v>
      </c>
      <c r="E195" s="160">
        <v>0</v>
      </c>
      <c r="F195" s="161" t="s">
        <v>39</v>
      </c>
      <c r="G195" s="160">
        <v>0</v>
      </c>
      <c r="H195" s="162">
        <v>40</v>
      </c>
      <c r="I195" s="163" t="s">
        <v>37</v>
      </c>
      <c r="J195" s="251">
        <v>2400</v>
      </c>
      <c r="K195" s="252">
        <v>60</v>
      </c>
      <c r="L195" s="253">
        <v>40</v>
      </c>
      <c r="M195" s="166"/>
      <c r="N195" s="226">
        <f t="shared" si="45"/>
        <v>0</v>
      </c>
      <c r="O195" s="168"/>
      <c r="P195" s="169">
        <f t="shared" si="44"/>
        <v>0</v>
      </c>
      <c r="Q195" s="16"/>
      <c r="R195" s="39">
        <f t="shared" si="42"/>
        <v>44076</v>
      </c>
      <c r="S195" s="20">
        <v>4</v>
      </c>
      <c r="T195" s="20"/>
      <c r="U195" s="14"/>
    </row>
    <row r="196" spans="1:21" s="8" customFormat="1" ht="36" customHeight="1" x14ac:dyDescent="0.15">
      <c r="A196" s="48"/>
      <c r="B196" s="73">
        <v>12601001158</v>
      </c>
      <c r="C196" s="64">
        <v>0</v>
      </c>
      <c r="D196" s="159" t="s">
        <v>44</v>
      </c>
      <c r="E196" s="160" t="s">
        <v>86</v>
      </c>
      <c r="F196" s="161" t="s">
        <v>39</v>
      </c>
      <c r="G196" s="160">
        <v>0</v>
      </c>
      <c r="H196" s="162">
        <v>1000</v>
      </c>
      <c r="I196" s="163" t="s">
        <v>7</v>
      </c>
      <c r="J196" s="251">
        <v>1000</v>
      </c>
      <c r="K196" s="252">
        <v>40</v>
      </c>
      <c r="L196" s="253">
        <v>25</v>
      </c>
      <c r="M196" s="166"/>
      <c r="N196" s="226">
        <f t="shared" si="45"/>
        <v>0</v>
      </c>
      <c r="O196" s="168"/>
      <c r="P196" s="169">
        <f t="shared" si="44"/>
        <v>0</v>
      </c>
      <c r="Q196" s="16"/>
      <c r="R196" s="39">
        <f t="shared" si="42"/>
        <v>44076</v>
      </c>
      <c r="S196" s="20">
        <v>4</v>
      </c>
      <c r="T196" s="20"/>
      <c r="U196" s="14"/>
    </row>
    <row r="197" spans="1:21" s="8" customFormat="1" ht="36" customHeight="1" x14ac:dyDescent="0.15">
      <c r="A197" s="49"/>
      <c r="B197" s="73">
        <v>12601001157</v>
      </c>
      <c r="C197" s="64">
        <v>0</v>
      </c>
      <c r="D197" s="159" t="s">
        <v>43</v>
      </c>
      <c r="E197" s="160" t="s">
        <v>86</v>
      </c>
      <c r="F197" s="161" t="s">
        <v>39</v>
      </c>
      <c r="G197" s="160">
        <v>0</v>
      </c>
      <c r="H197" s="162">
        <v>700</v>
      </c>
      <c r="I197" s="163" t="s">
        <v>7</v>
      </c>
      <c r="J197" s="251">
        <v>700</v>
      </c>
      <c r="K197" s="252">
        <v>28</v>
      </c>
      <c r="L197" s="253">
        <v>25</v>
      </c>
      <c r="M197" s="166"/>
      <c r="N197" s="226">
        <f t="shared" si="45"/>
        <v>0</v>
      </c>
      <c r="O197" s="168"/>
      <c r="P197" s="169">
        <f t="shared" si="44"/>
        <v>0</v>
      </c>
      <c r="Q197" s="16"/>
      <c r="R197" s="39">
        <f t="shared" si="42"/>
        <v>44076</v>
      </c>
      <c r="S197" s="20">
        <v>4</v>
      </c>
      <c r="T197" s="20"/>
      <c r="U197" s="14"/>
    </row>
    <row r="198" spans="1:21" s="8" customFormat="1" ht="36" customHeight="1" x14ac:dyDescent="0.15">
      <c r="A198" s="49"/>
      <c r="B198" s="73">
        <v>15201001403</v>
      </c>
      <c r="C198" s="64">
        <v>0</v>
      </c>
      <c r="D198" s="159" t="s">
        <v>94</v>
      </c>
      <c r="E198" s="160">
        <v>0</v>
      </c>
      <c r="F198" s="161" t="s">
        <v>39</v>
      </c>
      <c r="G198" s="160">
        <v>0</v>
      </c>
      <c r="H198" s="162">
        <v>500</v>
      </c>
      <c r="I198" s="163" t="s">
        <v>7</v>
      </c>
      <c r="J198" s="251">
        <v>500</v>
      </c>
      <c r="K198" s="252">
        <v>50</v>
      </c>
      <c r="L198" s="253">
        <v>10</v>
      </c>
      <c r="M198" s="166"/>
      <c r="N198" s="226">
        <f t="shared" si="45"/>
        <v>0</v>
      </c>
      <c r="O198" s="168"/>
      <c r="P198" s="169">
        <f t="shared" si="44"/>
        <v>0</v>
      </c>
      <c r="Q198" s="16"/>
      <c r="R198" s="39">
        <f t="shared" si="42"/>
        <v>44076</v>
      </c>
      <c r="S198" s="20">
        <v>4</v>
      </c>
      <c r="T198" s="20"/>
      <c r="U198" s="14"/>
    </row>
    <row r="199" spans="1:21" s="8" customFormat="1" ht="36" customHeight="1" x14ac:dyDescent="0.15">
      <c r="A199" s="49"/>
      <c r="B199" s="73">
        <v>15201001402</v>
      </c>
      <c r="C199" s="64">
        <v>0</v>
      </c>
      <c r="D199" s="159" t="s">
        <v>42</v>
      </c>
      <c r="E199" s="160">
        <v>0</v>
      </c>
      <c r="F199" s="161" t="s">
        <v>39</v>
      </c>
      <c r="G199" s="160">
        <v>0</v>
      </c>
      <c r="H199" s="162">
        <v>500</v>
      </c>
      <c r="I199" s="163" t="s">
        <v>7</v>
      </c>
      <c r="J199" s="251">
        <v>500</v>
      </c>
      <c r="K199" s="252">
        <v>50</v>
      </c>
      <c r="L199" s="253">
        <v>10</v>
      </c>
      <c r="M199" s="166"/>
      <c r="N199" s="226">
        <f t="shared" si="45"/>
        <v>0</v>
      </c>
      <c r="O199" s="168"/>
      <c r="P199" s="169">
        <f t="shared" si="44"/>
        <v>0</v>
      </c>
      <c r="Q199" s="16"/>
      <c r="R199" s="39">
        <f t="shared" si="42"/>
        <v>44076</v>
      </c>
      <c r="S199" s="20">
        <v>4</v>
      </c>
      <c r="T199" s="20"/>
      <c r="U199" s="15"/>
    </row>
    <row r="200" spans="1:21" s="8" customFormat="1" ht="36" customHeight="1" x14ac:dyDescent="0.15">
      <c r="A200" s="49"/>
      <c r="B200" s="73">
        <v>15201001440</v>
      </c>
      <c r="C200" s="64">
        <v>0</v>
      </c>
      <c r="D200" s="159" t="s">
        <v>41</v>
      </c>
      <c r="E200" s="160" t="s">
        <v>86</v>
      </c>
      <c r="F200" s="161" t="s">
        <v>39</v>
      </c>
      <c r="G200" s="160">
        <v>0</v>
      </c>
      <c r="H200" s="162">
        <v>500</v>
      </c>
      <c r="I200" s="163" t="s">
        <v>7</v>
      </c>
      <c r="J200" s="251">
        <v>500</v>
      </c>
      <c r="K200" s="252">
        <v>50</v>
      </c>
      <c r="L200" s="253">
        <v>10</v>
      </c>
      <c r="M200" s="166"/>
      <c r="N200" s="226">
        <f t="shared" si="45"/>
        <v>0</v>
      </c>
      <c r="O200" s="168"/>
      <c r="P200" s="169">
        <f t="shared" si="44"/>
        <v>0</v>
      </c>
      <c r="Q200" s="16"/>
      <c r="R200" s="39">
        <f t="shared" si="42"/>
        <v>44076</v>
      </c>
      <c r="S200" s="20">
        <v>4</v>
      </c>
      <c r="T200" s="20"/>
      <c r="U200" s="77"/>
    </row>
    <row r="201" spans="1:21" s="8" customFormat="1" ht="36" customHeight="1" x14ac:dyDescent="0.15">
      <c r="A201" s="48"/>
      <c r="B201" s="73">
        <v>15201001441</v>
      </c>
      <c r="C201" s="64">
        <v>0</v>
      </c>
      <c r="D201" s="159" t="s">
        <v>95</v>
      </c>
      <c r="E201" s="160" t="s">
        <v>86</v>
      </c>
      <c r="F201" s="161" t="s">
        <v>39</v>
      </c>
      <c r="G201" s="160">
        <v>0</v>
      </c>
      <c r="H201" s="162">
        <v>500</v>
      </c>
      <c r="I201" s="163" t="s">
        <v>7</v>
      </c>
      <c r="J201" s="251">
        <v>500</v>
      </c>
      <c r="K201" s="252">
        <v>50</v>
      </c>
      <c r="L201" s="253">
        <v>10</v>
      </c>
      <c r="M201" s="166"/>
      <c r="N201" s="226">
        <f t="shared" si="45"/>
        <v>0</v>
      </c>
      <c r="O201" s="168"/>
      <c r="P201" s="169">
        <f t="shared" si="44"/>
        <v>0</v>
      </c>
      <c r="Q201" s="16"/>
      <c r="R201" s="39">
        <f t="shared" si="42"/>
        <v>44076</v>
      </c>
      <c r="S201" s="20">
        <v>4</v>
      </c>
      <c r="T201" s="20"/>
      <c r="U201" s="14"/>
    </row>
    <row r="202" spans="1:21" s="8" customFormat="1" ht="36" customHeight="1" x14ac:dyDescent="0.15">
      <c r="A202" s="49"/>
      <c r="B202" s="73">
        <v>15503001404</v>
      </c>
      <c r="C202" s="64">
        <v>0</v>
      </c>
      <c r="D202" s="159" t="s">
        <v>96</v>
      </c>
      <c r="E202" s="160" t="s">
        <v>86</v>
      </c>
      <c r="F202" s="161" t="s">
        <v>14</v>
      </c>
      <c r="G202" s="160">
        <v>0</v>
      </c>
      <c r="H202" s="162">
        <v>300</v>
      </c>
      <c r="I202" s="163" t="s">
        <v>7</v>
      </c>
      <c r="J202" s="251">
        <v>300</v>
      </c>
      <c r="K202" s="252">
        <v>30</v>
      </c>
      <c r="L202" s="253">
        <v>10</v>
      </c>
      <c r="M202" s="166"/>
      <c r="N202" s="226">
        <f t="shared" si="45"/>
        <v>0</v>
      </c>
      <c r="O202" s="168"/>
      <c r="P202" s="169">
        <f t="shared" si="44"/>
        <v>0</v>
      </c>
      <c r="Q202" s="16"/>
      <c r="R202" s="39">
        <f t="shared" si="42"/>
        <v>44076</v>
      </c>
      <c r="S202" s="20">
        <v>4</v>
      </c>
      <c r="T202" s="20"/>
      <c r="U202" s="14"/>
    </row>
    <row r="203" spans="1:21" s="8" customFormat="1" ht="36" customHeight="1" x14ac:dyDescent="0.15">
      <c r="A203" s="49"/>
      <c r="B203" s="73">
        <v>12801000631</v>
      </c>
      <c r="C203" s="64">
        <v>0</v>
      </c>
      <c r="D203" s="160" t="s">
        <v>97</v>
      </c>
      <c r="E203" s="160">
        <v>0</v>
      </c>
      <c r="F203" s="161" t="s">
        <v>38</v>
      </c>
      <c r="G203" s="160">
        <v>0</v>
      </c>
      <c r="H203" s="162">
        <v>10</v>
      </c>
      <c r="I203" s="163" t="s">
        <v>37</v>
      </c>
      <c r="J203" s="251">
        <v>270</v>
      </c>
      <c r="K203" s="252">
        <v>27</v>
      </c>
      <c r="L203" s="253">
        <v>10</v>
      </c>
      <c r="M203" s="166"/>
      <c r="N203" s="226">
        <f t="shared" si="45"/>
        <v>0</v>
      </c>
      <c r="O203" s="168"/>
      <c r="P203" s="169">
        <f t="shared" si="44"/>
        <v>0</v>
      </c>
      <c r="Q203" s="16"/>
      <c r="R203" s="39">
        <f t="shared" si="42"/>
        <v>44076</v>
      </c>
      <c r="S203" s="20">
        <v>4</v>
      </c>
      <c r="T203" s="20"/>
      <c r="U203" s="14"/>
    </row>
    <row r="204" spans="1:21" s="8" customFormat="1" ht="36" customHeight="1" x14ac:dyDescent="0.15">
      <c r="A204" s="49"/>
      <c r="B204" s="73">
        <v>12801000444</v>
      </c>
      <c r="C204" s="64">
        <v>0</v>
      </c>
      <c r="D204" s="159" t="s">
        <v>40</v>
      </c>
      <c r="E204" s="160">
        <v>0</v>
      </c>
      <c r="F204" s="161" t="s">
        <v>38</v>
      </c>
      <c r="G204" s="160">
        <v>0</v>
      </c>
      <c r="H204" s="162">
        <v>10</v>
      </c>
      <c r="I204" s="163" t="s">
        <v>37</v>
      </c>
      <c r="J204" s="251">
        <v>270</v>
      </c>
      <c r="K204" s="252">
        <v>27</v>
      </c>
      <c r="L204" s="253">
        <v>10</v>
      </c>
      <c r="M204" s="166"/>
      <c r="N204" s="226">
        <f t="shared" si="45"/>
        <v>0</v>
      </c>
      <c r="O204" s="168"/>
      <c r="P204" s="169">
        <f t="shared" si="44"/>
        <v>0</v>
      </c>
      <c r="Q204" s="16"/>
      <c r="R204" s="39">
        <f t="shared" si="42"/>
        <v>44076</v>
      </c>
      <c r="S204" s="20">
        <v>4</v>
      </c>
      <c r="T204" s="20"/>
      <c r="U204" s="14"/>
    </row>
    <row r="205" spans="1:21" s="8" customFormat="1" ht="36" customHeight="1" x14ac:dyDescent="0.15">
      <c r="A205" s="49"/>
      <c r="B205" s="73">
        <v>12801000266</v>
      </c>
      <c r="C205" s="64">
        <v>0</v>
      </c>
      <c r="D205" s="159" t="s">
        <v>107</v>
      </c>
      <c r="E205" s="160">
        <v>0</v>
      </c>
      <c r="F205" s="161" t="s">
        <v>38</v>
      </c>
      <c r="G205" s="160">
        <v>0</v>
      </c>
      <c r="H205" s="162">
        <v>10</v>
      </c>
      <c r="I205" s="163" t="s">
        <v>37</v>
      </c>
      <c r="J205" s="251">
        <v>400</v>
      </c>
      <c r="K205" s="252">
        <v>40</v>
      </c>
      <c r="L205" s="253">
        <v>10</v>
      </c>
      <c r="M205" s="166"/>
      <c r="N205" s="226">
        <f t="shared" si="45"/>
        <v>0</v>
      </c>
      <c r="O205" s="168"/>
      <c r="P205" s="169">
        <f t="shared" si="44"/>
        <v>0</v>
      </c>
      <c r="Q205" s="16"/>
      <c r="R205" s="39">
        <f t="shared" si="42"/>
        <v>44076</v>
      </c>
      <c r="S205" s="20">
        <v>4</v>
      </c>
      <c r="T205" s="20"/>
      <c r="U205" s="14"/>
    </row>
    <row r="206" spans="1:21" s="8" customFormat="1" ht="36" customHeight="1" x14ac:dyDescent="0.15">
      <c r="A206" s="48"/>
      <c r="B206" s="73">
        <v>12801000292</v>
      </c>
      <c r="C206" s="64">
        <v>0</v>
      </c>
      <c r="D206" s="159" t="s">
        <v>108</v>
      </c>
      <c r="E206" s="160">
        <v>0</v>
      </c>
      <c r="F206" s="161" t="s">
        <v>38</v>
      </c>
      <c r="G206" s="160">
        <v>0</v>
      </c>
      <c r="H206" s="162">
        <v>10</v>
      </c>
      <c r="I206" s="163" t="s">
        <v>37</v>
      </c>
      <c r="J206" s="251">
        <v>400</v>
      </c>
      <c r="K206" s="252">
        <v>40</v>
      </c>
      <c r="L206" s="253">
        <v>10</v>
      </c>
      <c r="M206" s="166"/>
      <c r="N206" s="226">
        <f t="shared" si="45"/>
        <v>0</v>
      </c>
      <c r="O206" s="168"/>
      <c r="P206" s="169">
        <f t="shared" si="44"/>
        <v>0</v>
      </c>
      <c r="Q206" s="16"/>
      <c r="R206" s="39">
        <f t="shared" si="42"/>
        <v>44076</v>
      </c>
      <c r="S206" s="20">
        <v>4</v>
      </c>
      <c r="T206" s="20"/>
      <c r="U206" s="14"/>
    </row>
    <row r="207" spans="1:21" s="8" customFormat="1" ht="36" customHeight="1" x14ac:dyDescent="0.15">
      <c r="A207" s="49"/>
      <c r="B207" s="73">
        <v>12801000265</v>
      </c>
      <c r="C207" s="64">
        <v>0</v>
      </c>
      <c r="D207" s="159" t="s">
        <v>109</v>
      </c>
      <c r="E207" s="160">
        <v>0</v>
      </c>
      <c r="F207" s="161" t="s">
        <v>38</v>
      </c>
      <c r="G207" s="160">
        <v>0</v>
      </c>
      <c r="H207" s="162">
        <v>10</v>
      </c>
      <c r="I207" s="163" t="s">
        <v>37</v>
      </c>
      <c r="J207" s="251">
        <v>400</v>
      </c>
      <c r="K207" s="252">
        <v>40</v>
      </c>
      <c r="L207" s="253">
        <v>10</v>
      </c>
      <c r="M207" s="166"/>
      <c r="N207" s="226">
        <f t="shared" si="45"/>
        <v>0</v>
      </c>
      <c r="O207" s="168"/>
      <c r="P207" s="169">
        <f t="shared" si="44"/>
        <v>0</v>
      </c>
      <c r="Q207" s="16"/>
      <c r="R207" s="39">
        <f t="shared" si="42"/>
        <v>44076</v>
      </c>
      <c r="S207" s="20">
        <v>4</v>
      </c>
      <c r="T207" s="20"/>
      <c r="U207" s="14"/>
    </row>
    <row r="208" spans="1:21" s="8" customFormat="1" ht="36" customHeight="1" x14ac:dyDescent="0.15">
      <c r="A208" s="48"/>
      <c r="B208" s="73">
        <v>12801000457</v>
      </c>
      <c r="C208" s="64">
        <v>0</v>
      </c>
      <c r="D208" s="159" t="s">
        <v>110</v>
      </c>
      <c r="E208" s="160">
        <v>0</v>
      </c>
      <c r="F208" s="161" t="s">
        <v>38</v>
      </c>
      <c r="G208" s="160">
        <v>0</v>
      </c>
      <c r="H208" s="162">
        <v>10</v>
      </c>
      <c r="I208" s="163" t="s">
        <v>37</v>
      </c>
      <c r="J208" s="251">
        <v>250</v>
      </c>
      <c r="K208" s="252">
        <v>25</v>
      </c>
      <c r="L208" s="253">
        <v>10</v>
      </c>
      <c r="M208" s="166"/>
      <c r="N208" s="226">
        <f t="shared" si="45"/>
        <v>0</v>
      </c>
      <c r="O208" s="168"/>
      <c r="P208" s="169">
        <f t="shared" si="44"/>
        <v>0</v>
      </c>
      <c r="Q208" s="16"/>
      <c r="R208" s="39">
        <f t="shared" si="42"/>
        <v>44076</v>
      </c>
      <c r="S208" s="20">
        <v>4</v>
      </c>
      <c r="T208" s="20"/>
      <c r="U208" s="14"/>
    </row>
    <row r="209" spans="1:21" s="8" customFormat="1" ht="36" customHeight="1" x14ac:dyDescent="0.15">
      <c r="A209" s="49"/>
      <c r="B209" s="73">
        <v>15201001582</v>
      </c>
      <c r="C209" s="64">
        <v>0</v>
      </c>
      <c r="D209" s="159" t="s">
        <v>111</v>
      </c>
      <c r="E209" s="160" t="s">
        <v>85</v>
      </c>
      <c r="F209" s="161" t="s">
        <v>38</v>
      </c>
      <c r="G209" s="160">
        <v>0</v>
      </c>
      <c r="H209" s="162">
        <v>8</v>
      </c>
      <c r="I209" s="163" t="s">
        <v>37</v>
      </c>
      <c r="J209" s="251">
        <v>200</v>
      </c>
      <c r="K209" s="252">
        <v>25</v>
      </c>
      <c r="L209" s="253">
        <v>8</v>
      </c>
      <c r="M209" s="166"/>
      <c r="N209" s="226">
        <f t="shared" si="45"/>
        <v>0</v>
      </c>
      <c r="O209" s="168"/>
      <c r="P209" s="169">
        <f t="shared" si="44"/>
        <v>0</v>
      </c>
      <c r="Q209" s="16"/>
      <c r="R209" s="39">
        <f t="shared" si="42"/>
        <v>44076</v>
      </c>
      <c r="S209" s="20">
        <v>4</v>
      </c>
      <c r="T209" s="20"/>
      <c r="U209" s="14"/>
    </row>
    <row r="210" spans="1:21" s="8" customFormat="1" ht="36" customHeight="1" x14ac:dyDescent="0.15">
      <c r="A210" s="49"/>
      <c r="B210" s="73">
        <v>15201001581</v>
      </c>
      <c r="C210" s="64">
        <v>0</v>
      </c>
      <c r="D210" s="159" t="s">
        <v>112</v>
      </c>
      <c r="E210" s="160" t="s">
        <v>85</v>
      </c>
      <c r="F210" s="161" t="s">
        <v>38</v>
      </c>
      <c r="G210" s="160">
        <v>0</v>
      </c>
      <c r="H210" s="162">
        <v>8</v>
      </c>
      <c r="I210" s="163" t="s">
        <v>37</v>
      </c>
      <c r="J210" s="251">
        <v>200</v>
      </c>
      <c r="K210" s="252">
        <v>25</v>
      </c>
      <c r="L210" s="253">
        <v>8</v>
      </c>
      <c r="M210" s="166"/>
      <c r="N210" s="226">
        <f t="shared" si="45"/>
        <v>0</v>
      </c>
      <c r="O210" s="168"/>
      <c r="P210" s="169">
        <f t="shared" si="44"/>
        <v>0</v>
      </c>
      <c r="Q210" s="16"/>
      <c r="R210" s="39">
        <f t="shared" si="42"/>
        <v>44076</v>
      </c>
      <c r="S210" s="20">
        <v>4</v>
      </c>
      <c r="T210" s="20"/>
      <c r="U210" s="14"/>
    </row>
    <row r="211" spans="1:21" s="8" customFormat="1" ht="36" customHeight="1" x14ac:dyDescent="0.15">
      <c r="A211" s="48"/>
      <c r="B211" s="73">
        <v>15201001104</v>
      </c>
      <c r="C211" s="64">
        <v>0</v>
      </c>
      <c r="D211" s="159" t="s">
        <v>113</v>
      </c>
      <c r="E211" s="160">
        <v>0</v>
      </c>
      <c r="F211" s="161" t="s">
        <v>38</v>
      </c>
      <c r="G211" s="160">
        <v>0</v>
      </c>
      <c r="H211" s="162">
        <v>12</v>
      </c>
      <c r="I211" s="163" t="s">
        <v>37</v>
      </c>
      <c r="J211" s="251">
        <v>110</v>
      </c>
      <c r="K211" s="252">
        <v>18</v>
      </c>
      <c r="L211" s="253">
        <v>6</v>
      </c>
      <c r="M211" s="166"/>
      <c r="N211" s="226">
        <f t="shared" si="45"/>
        <v>0</v>
      </c>
      <c r="O211" s="168"/>
      <c r="P211" s="169">
        <f t="shared" si="44"/>
        <v>0</v>
      </c>
      <c r="Q211" s="16"/>
      <c r="R211" s="39">
        <f t="shared" si="42"/>
        <v>44076</v>
      </c>
      <c r="S211" s="20">
        <v>4</v>
      </c>
      <c r="T211" s="20"/>
      <c r="U211" s="14"/>
    </row>
    <row r="212" spans="1:21" s="8" customFormat="1" ht="36" customHeight="1" x14ac:dyDescent="0.15">
      <c r="A212" s="49"/>
      <c r="B212" s="73">
        <v>15201001105</v>
      </c>
      <c r="C212" s="64">
        <v>0</v>
      </c>
      <c r="D212" s="159" t="s">
        <v>114</v>
      </c>
      <c r="E212" s="160">
        <v>0</v>
      </c>
      <c r="F212" s="161" t="s">
        <v>38</v>
      </c>
      <c r="G212" s="160">
        <v>0</v>
      </c>
      <c r="H212" s="162">
        <v>12</v>
      </c>
      <c r="I212" s="163" t="s">
        <v>37</v>
      </c>
      <c r="J212" s="251">
        <v>110</v>
      </c>
      <c r="K212" s="252">
        <v>18</v>
      </c>
      <c r="L212" s="253">
        <v>6</v>
      </c>
      <c r="M212" s="166"/>
      <c r="N212" s="226">
        <f t="shared" si="45"/>
        <v>0</v>
      </c>
      <c r="O212" s="168"/>
      <c r="P212" s="169">
        <f t="shared" si="44"/>
        <v>0</v>
      </c>
      <c r="Q212" s="16"/>
      <c r="R212" s="39">
        <f t="shared" si="42"/>
        <v>44076</v>
      </c>
      <c r="S212" s="20">
        <v>4</v>
      </c>
      <c r="T212" s="20"/>
      <c r="U212" s="14"/>
    </row>
    <row r="213" spans="1:21" s="8" customFormat="1" ht="36" customHeight="1" x14ac:dyDescent="0.15">
      <c r="A213" s="49"/>
      <c r="B213" s="73">
        <v>15201001685</v>
      </c>
      <c r="C213" s="64">
        <v>0</v>
      </c>
      <c r="D213" s="159" t="s">
        <v>115</v>
      </c>
      <c r="E213" s="160">
        <v>0</v>
      </c>
      <c r="F213" s="161" t="s">
        <v>38</v>
      </c>
      <c r="G213" s="160">
        <v>0</v>
      </c>
      <c r="H213" s="162">
        <v>12</v>
      </c>
      <c r="I213" s="163" t="s">
        <v>37</v>
      </c>
      <c r="J213" s="251">
        <v>110</v>
      </c>
      <c r="K213" s="252">
        <v>18</v>
      </c>
      <c r="L213" s="253">
        <v>6</v>
      </c>
      <c r="M213" s="166"/>
      <c r="N213" s="226">
        <f t="shared" si="45"/>
        <v>0</v>
      </c>
      <c r="O213" s="168"/>
      <c r="P213" s="169">
        <f t="shared" si="44"/>
        <v>0</v>
      </c>
      <c r="Q213" s="16"/>
      <c r="R213" s="39">
        <f t="shared" si="42"/>
        <v>44076</v>
      </c>
      <c r="S213" s="20">
        <v>4</v>
      </c>
      <c r="T213" s="20"/>
      <c r="U213" s="14"/>
    </row>
    <row r="214" spans="1:21" s="8" customFormat="1" ht="36" customHeight="1" x14ac:dyDescent="0.15">
      <c r="A214" s="49"/>
      <c r="B214" s="73">
        <v>15201001648</v>
      </c>
      <c r="C214" s="64">
        <v>0</v>
      </c>
      <c r="D214" s="159" t="s">
        <v>116</v>
      </c>
      <c r="E214" s="160">
        <v>0</v>
      </c>
      <c r="F214" s="161" t="s">
        <v>38</v>
      </c>
      <c r="G214" s="160">
        <v>0</v>
      </c>
      <c r="H214" s="162">
        <v>12</v>
      </c>
      <c r="I214" s="163" t="s">
        <v>37</v>
      </c>
      <c r="J214" s="251">
        <v>110</v>
      </c>
      <c r="K214" s="252">
        <v>18</v>
      </c>
      <c r="L214" s="253">
        <v>6</v>
      </c>
      <c r="M214" s="166"/>
      <c r="N214" s="226">
        <f t="shared" si="45"/>
        <v>0</v>
      </c>
      <c r="O214" s="168"/>
      <c r="P214" s="169">
        <f t="shared" si="44"/>
        <v>0</v>
      </c>
      <c r="Q214" s="16"/>
      <c r="R214" s="39">
        <f t="shared" si="42"/>
        <v>44076</v>
      </c>
      <c r="S214" s="20">
        <v>4</v>
      </c>
      <c r="T214" s="20"/>
      <c r="U214" s="14"/>
    </row>
    <row r="215" spans="1:21" s="8" customFormat="1" ht="36" customHeight="1" x14ac:dyDescent="0.15">
      <c r="A215" s="49"/>
      <c r="B215" s="73">
        <v>12601001639</v>
      </c>
      <c r="C215" s="64">
        <v>0</v>
      </c>
      <c r="D215" s="159" t="s">
        <v>117</v>
      </c>
      <c r="E215" s="160">
        <v>0</v>
      </c>
      <c r="F215" s="161" t="s">
        <v>39</v>
      </c>
      <c r="G215" s="160">
        <v>0</v>
      </c>
      <c r="H215" s="162">
        <v>10</v>
      </c>
      <c r="I215" s="163" t="s">
        <v>37</v>
      </c>
      <c r="J215" s="251">
        <v>400</v>
      </c>
      <c r="K215" s="252">
        <v>40</v>
      </c>
      <c r="L215" s="253">
        <v>10</v>
      </c>
      <c r="M215" s="166"/>
      <c r="N215" s="226">
        <f t="shared" si="45"/>
        <v>0</v>
      </c>
      <c r="O215" s="168"/>
      <c r="P215" s="169">
        <f t="shared" si="44"/>
        <v>0</v>
      </c>
      <c r="Q215" s="16"/>
      <c r="R215" s="39">
        <f t="shared" si="42"/>
        <v>44076</v>
      </c>
      <c r="S215" s="20">
        <v>4</v>
      </c>
      <c r="T215" s="20"/>
      <c r="U215" s="14"/>
    </row>
    <row r="216" spans="1:21" s="8" customFormat="1" ht="36" customHeight="1" x14ac:dyDescent="0.15">
      <c r="A216" s="48"/>
      <c r="B216" s="73">
        <v>15202001551</v>
      </c>
      <c r="C216" s="64">
        <v>0</v>
      </c>
      <c r="D216" s="159" t="s">
        <v>99</v>
      </c>
      <c r="E216" s="160" t="s">
        <v>98</v>
      </c>
      <c r="F216" s="161" t="s">
        <v>38</v>
      </c>
      <c r="G216" s="160">
        <v>0</v>
      </c>
      <c r="H216" s="162">
        <v>10</v>
      </c>
      <c r="I216" s="163" t="s">
        <v>37</v>
      </c>
      <c r="J216" s="251">
        <v>250</v>
      </c>
      <c r="K216" s="252">
        <v>25</v>
      </c>
      <c r="L216" s="253">
        <v>10</v>
      </c>
      <c r="M216" s="166"/>
      <c r="N216" s="226">
        <f t="shared" si="45"/>
        <v>0</v>
      </c>
      <c r="O216" s="168"/>
      <c r="P216" s="169">
        <f t="shared" si="44"/>
        <v>0</v>
      </c>
      <c r="Q216" s="16"/>
      <c r="R216" s="39">
        <f t="shared" si="42"/>
        <v>44076</v>
      </c>
      <c r="S216" s="20">
        <v>4</v>
      </c>
      <c r="T216" s="20"/>
      <c r="U216" s="14"/>
    </row>
    <row r="217" spans="1:21" s="8" customFormat="1" ht="36" customHeight="1" x14ac:dyDescent="0.15">
      <c r="A217" s="49"/>
      <c r="B217" s="73">
        <v>15202001549</v>
      </c>
      <c r="C217" s="64">
        <v>0</v>
      </c>
      <c r="D217" s="159" t="s">
        <v>100</v>
      </c>
      <c r="E217" s="160" t="s">
        <v>98</v>
      </c>
      <c r="F217" s="161" t="s">
        <v>38</v>
      </c>
      <c r="G217" s="160">
        <v>0</v>
      </c>
      <c r="H217" s="162">
        <v>10</v>
      </c>
      <c r="I217" s="163" t="s">
        <v>37</v>
      </c>
      <c r="J217" s="251">
        <v>250</v>
      </c>
      <c r="K217" s="252">
        <v>25</v>
      </c>
      <c r="L217" s="253">
        <v>10</v>
      </c>
      <c r="M217" s="166"/>
      <c r="N217" s="226">
        <f t="shared" si="45"/>
        <v>0</v>
      </c>
      <c r="O217" s="168"/>
      <c r="P217" s="169">
        <f t="shared" si="44"/>
        <v>0</v>
      </c>
      <c r="Q217" s="16"/>
      <c r="R217" s="39">
        <f t="shared" si="42"/>
        <v>44076</v>
      </c>
      <c r="S217" s="20">
        <v>4</v>
      </c>
      <c r="T217" s="20"/>
      <c r="U217" s="14"/>
    </row>
    <row r="218" spans="1:21" s="8" customFormat="1" ht="36" customHeight="1" x14ac:dyDescent="0.15">
      <c r="A218" s="49"/>
      <c r="B218" s="73">
        <v>15202001550</v>
      </c>
      <c r="C218" s="64">
        <v>0</v>
      </c>
      <c r="D218" s="159" t="s">
        <v>101</v>
      </c>
      <c r="E218" s="160" t="s">
        <v>98</v>
      </c>
      <c r="F218" s="161" t="s">
        <v>38</v>
      </c>
      <c r="G218" s="160">
        <v>0</v>
      </c>
      <c r="H218" s="162">
        <v>10</v>
      </c>
      <c r="I218" s="163" t="s">
        <v>37</v>
      </c>
      <c r="J218" s="251">
        <v>250</v>
      </c>
      <c r="K218" s="252">
        <v>25</v>
      </c>
      <c r="L218" s="253">
        <v>10</v>
      </c>
      <c r="M218" s="166"/>
      <c r="N218" s="226">
        <f t="shared" si="45"/>
        <v>0</v>
      </c>
      <c r="O218" s="168"/>
      <c r="P218" s="169">
        <f t="shared" si="44"/>
        <v>0</v>
      </c>
      <c r="Q218" s="16"/>
      <c r="R218" s="39">
        <f t="shared" si="42"/>
        <v>44076</v>
      </c>
      <c r="S218" s="20">
        <v>4</v>
      </c>
      <c r="T218" s="20"/>
      <c r="U218" s="15"/>
    </row>
    <row r="219" spans="1:21" s="8" customFormat="1" ht="36" customHeight="1" x14ac:dyDescent="0.15">
      <c r="A219" s="48"/>
      <c r="B219" s="73">
        <v>0</v>
      </c>
      <c r="C219" s="64">
        <v>0</v>
      </c>
      <c r="D219" s="255" t="s">
        <v>121</v>
      </c>
      <c r="E219" s="160">
        <v>0</v>
      </c>
      <c r="F219" s="161">
        <v>0</v>
      </c>
      <c r="G219" s="160">
        <v>0</v>
      </c>
      <c r="H219" s="162">
        <v>0</v>
      </c>
      <c r="I219" s="163">
        <v>0</v>
      </c>
      <c r="J219" s="251">
        <v>0</v>
      </c>
      <c r="K219" s="252">
        <v>0</v>
      </c>
      <c r="L219" s="253">
        <v>0</v>
      </c>
      <c r="M219" s="166"/>
      <c r="N219" s="226">
        <f t="shared" si="45"/>
        <v>0</v>
      </c>
      <c r="O219" s="168"/>
      <c r="P219" s="169">
        <f t="shared" si="44"/>
        <v>0</v>
      </c>
      <c r="Q219" s="16"/>
      <c r="R219" s="39">
        <f t="shared" si="42"/>
        <v>44076</v>
      </c>
      <c r="S219" s="20">
        <v>4</v>
      </c>
      <c r="T219" s="20"/>
      <c r="U219" s="77"/>
    </row>
    <row r="220" spans="1:21" s="8" customFormat="1" ht="36" customHeight="1" x14ac:dyDescent="0.15">
      <c r="A220" s="48"/>
      <c r="B220" s="73"/>
      <c r="C220" s="64"/>
      <c r="D220" s="259">
        <v>44069</v>
      </c>
      <c r="E220" s="160">
        <v>0</v>
      </c>
      <c r="F220" s="260" t="s">
        <v>137</v>
      </c>
      <c r="G220" s="160"/>
      <c r="H220" s="162"/>
      <c r="I220" s="163"/>
      <c r="J220" s="251"/>
      <c r="K220" s="252"/>
      <c r="L220" s="253"/>
      <c r="M220" s="166"/>
      <c r="N220" s="226"/>
      <c r="O220" s="168"/>
      <c r="P220" s="169"/>
      <c r="Q220" s="16"/>
      <c r="R220" s="39"/>
      <c r="S220" s="20"/>
      <c r="T220" s="20"/>
      <c r="U220" s="77"/>
    </row>
    <row r="221" spans="1:21" s="8" customFormat="1" ht="36" customHeight="1" x14ac:dyDescent="0.15">
      <c r="A221" s="49"/>
      <c r="B221" s="73">
        <v>18901001776</v>
      </c>
      <c r="C221" s="64">
        <v>0</v>
      </c>
      <c r="D221" s="159" t="s">
        <v>13</v>
      </c>
      <c r="E221" s="160" t="s">
        <v>86</v>
      </c>
      <c r="F221" s="161" t="s">
        <v>9</v>
      </c>
      <c r="G221" s="160" t="s">
        <v>8</v>
      </c>
      <c r="H221" s="162">
        <v>200</v>
      </c>
      <c r="I221" s="163" t="s">
        <v>7</v>
      </c>
      <c r="J221" s="251">
        <v>200</v>
      </c>
      <c r="K221" s="252">
        <v>20</v>
      </c>
      <c r="L221" s="253">
        <v>10</v>
      </c>
      <c r="M221" s="166"/>
      <c r="N221" s="226">
        <f t="shared" si="45"/>
        <v>0</v>
      </c>
      <c r="O221" s="168"/>
      <c r="P221" s="169">
        <f t="shared" si="44"/>
        <v>0</v>
      </c>
      <c r="Q221" s="16"/>
      <c r="R221" s="39"/>
      <c r="S221" s="20"/>
      <c r="T221" s="20"/>
      <c r="U221" s="14"/>
    </row>
    <row r="222" spans="1:21" s="8" customFormat="1" ht="36" customHeight="1" x14ac:dyDescent="0.15">
      <c r="A222" s="48"/>
      <c r="B222" s="73">
        <v>18901001778</v>
      </c>
      <c r="C222" s="64">
        <v>0</v>
      </c>
      <c r="D222" s="159" t="s">
        <v>135</v>
      </c>
      <c r="E222" s="160" t="s">
        <v>86</v>
      </c>
      <c r="F222" s="161" t="s">
        <v>9</v>
      </c>
      <c r="G222" s="160" t="s">
        <v>8</v>
      </c>
      <c r="H222" s="162">
        <v>200</v>
      </c>
      <c r="I222" s="163" t="s">
        <v>7</v>
      </c>
      <c r="J222" s="251">
        <v>200</v>
      </c>
      <c r="K222" s="252">
        <v>20</v>
      </c>
      <c r="L222" s="253">
        <v>10</v>
      </c>
      <c r="M222" s="166"/>
      <c r="N222" s="226">
        <f t="shared" si="45"/>
        <v>0</v>
      </c>
      <c r="O222" s="168"/>
      <c r="P222" s="169">
        <f t="shared" si="44"/>
        <v>0</v>
      </c>
      <c r="Q222" s="16"/>
      <c r="R222" s="39"/>
      <c r="S222" s="20"/>
      <c r="T222" s="20"/>
      <c r="U222" s="14"/>
    </row>
    <row r="223" spans="1:21" s="8" customFormat="1" ht="36" customHeight="1" x14ac:dyDescent="0.15">
      <c r="A223" s="49"/>
      <c r="B223" s="73">
        <v>18901001777</v>
      </c>
      <c r="C223" s="64">
        <v>0</v>
      </c>
      <c r="D223" s="159" t="s">
        <v>12</v>
      </c>
      <c r="E223" s="160" t="s">
        <v>86</v>
      </c>
      <c r="F223" s="161" t="s">
        <v>9</v>
      </c>
      <c r="G223" s="160" t="s">
        <v>8</v>
      </c>
      <c r="H223" s="162">
        <v>200</v>
      </c>
      <c r="I223" s="163" t="s">
        <v>7</v>
      </c>
      <c r="J223" s="251">
        <v>200</v>
      </c>
      <c r="K223" s="252">
        <v>20</v>
      </c>
      <c r="L223" s="253">
        <v>10</v>
      </c>
      <c r="M223" s="166"/>
      <c r="N223" s="226">
        <f t="shared" si="45"/>
        <v>0</v>
      </c>
      <c r="O223" s="168"/>
      <c r="P223" s="169">
        <f t="shared" si="44"/>
        <v>0</v>
      </c>
      <c r="Q223" s="16"/>
      <c r="R223" s="39"/>
      <c r="S223" s="20"/>
      <c r="T223" s="20"/>
      <c r="U223" s="14"/>
    </row>
    <row r="224" spans="1:21" s="8" customFormat="1" ht="36" customHeight="1" x14ac:dyDescent="0.15">
      <c r="A224" s="49"/>
      <c r="B224" s="73">
        <v>18901001779</v>
      </c>
      <c r="C224" s="64">
        <v>0</v>
      </c>
      <c r="D224" s="159" t="s">
        <v>11</v>
      </c>
      <c r="E224" s="160" t="s">
        <v>86</v>
      </c>
      <c r="F224" s="161" t="s">
        <v>9</v>
      </c>
      <c r="G224" s="160" t="s">
        <v>8</v>
      </c>
      <c r="H224" s="162">
        <v>200</v>
      </c>
      <c r="I224" s="163" t="s">
        <v>7</v>
      </c>
      <c r="J224" s="251">
        <v>200</v>
      </c>
      <c r="K224" s="252">
        <v>20</v>
      </c>
      <c r="L224" s="253">
        <v>10</v>
      </c>
      <c r="M224" s="166"/>
      <c r="N224" s="226">
        <f t="shared" si="45"/>
        <v>0</v>
      </c>
      <c r="O224" s="168"/>
      <c r="P224" s="169">
        <f t="shared" si="44"/>
        <v>0</v>
      </c>
      <c r="Q224" s="16"/>
      <c r="R224" s="39"/>
      <c r="S224" s="20"/>
      <c r="T224" s="20"/>
      <c r="U224" s="14"/>
    </row>
    <row r="225" spans="1:21" s="8" customFormat="1" ht="36" customHeight="1" x14ac:dyDescent="0.15">
      <c r="A225" s="49"/>
      <c r="B225" s="73">
        <v>18901001782</v>
      </c>
      <c r="C225" s="64">
        <v>0</v>
      </c>
      <c r="D225" s="159" t="s">
        <v>10</v>
      </c>
      <c r="E225" s="160" t="s">
        <v>86</v>
      </c>
      <c r="F225" s="161" t="s">
        <v>9</v>
      </c>
      <c r="G225" s="160" t="s">
        <v>8</v>
      </c>
      <c r="H225" s="162">
        <v>200</v>
      </c>
      <c r="I225" s="163" t="s">
        <v>7</v>
      </c>
      <c r="J225" s="251">
        <v>200</v>
      </c>
      <c r="K225" s="252">
        <v>20</v>
      </c>
      <c r="L225" s="253">
        <v>10</v>
      </c>
      <c r="M225" s="166"/>
      <c r="N225" s="226">
        <f t="shared" si="45"/>
        <v>0</v>
      </c>
      <c r="O225" s="168"/>
      <c r="P225" s="169">
        <f t="shared" si="44"/>
        <v>0</v>
      </c>
      <c r="Q225" s="16"/>
      <c r="R225" s="39"/>
      <c r="S225" s="20"/>
      <c r="T225" s="20"/>
      <c r="U225" s="14"/>
    </row>
    <row r="226" spans="1:21" s="8" customFormat="1" ht="36" customHeight="1" x14ac:dyDescent="0.15">
      <c r="A226" s="49"/>
      <c r="B226" s="73">
        <v>15301000943</v>
      </c>
      <c r="C226" s="64">
        <v>0</v>
      </c>
      <c r="D226" s="159" t="s">
        <v>223</v>
      </c>
      <c r="E226" s="160" t="s">
        <v>85</v>
      </c>
      <c r="F226" s="161" t="s">
        <v>9</v>
      </c>
      <c r="G226" s="160" t="s">
        <v>8</v>
      </c>
      <c r="H226" s="162">
        <v>200</v>
      </c>
      <c r="I226" s="163" t="s">
        <v>7</v>
      </c>
      <c r="J226" s="251">
        <v>200</v>
      </c>
      <c r="K226" s="252">
        <v>20</v>
      </c>
      <c r="L226" s="253">
        <v>10</v>
      </c>
      <c r="M226" s="166"/>
      <c r="N226" s="226">
        <f t="shared" si="45"/>
        <v>0</v>
      </c>
      <c r="O226" s="168"/>
      <c r="P226" s="169">
        <f t="shared" si="44"/>
        <v>0</v>
      </c>
      <c r="Q226" s="16"/>
      <c r="R226" s="39"/>
      <c r="S226" s="20"/>
      <c r="T226" s="20"/>
      <c r="U226" s="14"/>
    </row>
    <row r="227" spans="1:21" s="8" customFormat="1" ht="36" customHeight="1" x14ac:dyDescent="0.15">
      <c r="A227" s="48"/>
      <c r="B227" s="75">
        <v>15301000945</v>
      </c>
      <c r="C227" s="66">
        <v>0</v>
      </c>
      <c r="D227" s="228" t="s">
        <v>224</v>
      </c>
      <c r="E227" s="170" t="s">
        <v>85</v>
      </c>
      <c r="F227" s="171" t="s">
        <v>9</v>
      </c>
      <c r="G227" s="170" t="s">
        <v>8</v>
      </c>
      <c r="H227" s="172">
        <v>200</v>
      </c>
      <c r="I227" s="173" t="s">
        <v>7</v>
      </c>
      <c r="J227" s="256">
        <v>200</v>
      </c>
      <c r="K227" s="257">
        <v>20</v>
      </c>
      <c r="L227" s="258">
        <v>10</v>
      </c>
      <c r="M227" s="176"/>
      <c r="N227" s="177">
        <f t="shared" si="45"/>
        <v>0</v>
      </c>
      <c r="O227" s="178"/>
      <c r="P227" s="179">
        <f t="shared" si="44"/>
        <v>0</v>
      </c>
      <c r="Q227" s="16"/>
      <c r="R227" s="39"/>
      <c r="S227" s="20"/>
      <c r="T227" s="20"/>
      <c r="U227" s="14"/>
    </row>
    <row r="228" spans="1:21" s="8" customFormat="1" ht="36" hidden="1" customHeight="1" x14ac:dyDescent="0.15">
      <c r="A228" s="48"/>
      <c r="B228" s="73">
        <v>0</v>
      </c>
      <c r="C228" s="64">
        <v>0</v>
      </c>
      <c r="D228" s="255" t="s">
        <v>122</v>
      </c>
      <c r="E228" s="160">
        <v>0</v>
      </c>
      <c r="F228" s="161">
        <v>0</v>
      </c>
      <c r="G228" s="160">
        <v>0</v>
      </c>
      <c r="H228" s="162">
        <v>0</v>
      </c>
      <c r="I228" s="163">
        <v>0</v>
      </c>
      <c r="J228" s="251">
        <v>0</v>
      </c>
      <c r="K228" s="252">
        <v>0</v>
      </c>
      <c r="L228" s="253">
        <v>0</v>
      </c>
      <c r="M228" s="166"/>
      <c r="N228" s="226">
        <f t="shared" si="45"/>
        <v>0</v>
      </c>
      <c r="O228" s="168"/>
      <c r="P228" s="169">
        <f t="shared" si="44"/>
        <v>0</v>
      </c>
      <c r="Q228" s="16"/>
      <c r="R228" s="39"/>
      <c r="S228" s="20"/>
      <c r="T228" s="20"/>
      <c r="U228" s="15"/>
    </row>
    <row r="229" spans="1:21" s="8" customFormat="1" ht="36" hidden="1" customHeight="1" x14ac:dyDescent="0.15">
      <c r="A229" s="48"/>
      <c r="B229" s="73">
        <v>11501001912</v>
      </c>
      <c r="C229" s="64" t="s">
        <v>36</v>
      </c>
      <c r="D229" s="159" t="s">
        <v>225</v>
      </c>
      <c r="E229" s="160">
        <v>0</v>
      </c>
      <c r="F229" s="161" t="s">
        <v>16</v>
      </c>
      <c r="G229" s="160">
        <v>0</v>
      </c>
      <c r="H229" s="162">
        <v>90</v>
      </c>
      <c r="I229" s="163" t="s">
        <v>7</v>
      </c>
      <c r="J229" s="251">
        <v>90</v>
      </c>
      <c r="K229" s="252">
        <v>90</v>
      </c>
      <c r="L229" s="253">
        <v>1</v>
      </c>
      <c r="M229" s="166"/>
      <c r="N229" s="226">
        <f t="shared" si="45"/>
        <v>0</v>
      </c>
      <c r="O229" s="168"/>
      <c r="P229" s="169">
        <f t="shared" si="44"/>
        <v>0</v>
      </c>
      <c r="Q229" s="16"/>
      <c r="R229" s="39"/>
      <c r="S229" s="20"/>
      <c r="T229" s="20"/>
      <c r="U229" s="77"/>
    </row>
    <row r="230" spans="1:21" s="8" customFormat="1" ht="36" hidden="1" customHeight="1" x14ac:dyDescent="0.15">
      <c r="A230" s="48"/>
      <c r="B230" s="73">
        <v>12113001821</v>
      </c>
      <c r="C230" s="64" t="s">
        <v>35</v>
      </c>
      <c r="D230" s="159" t="s">
        <v>226</v>
      </c>
      <c r="E230" s="160" t="s">
        <v>98</v>
      </c>
      <c r="F230" s="161" t="s">
        <v>16</v>
      </c>
      <c r="G230" s="160">
        <v>0</v>
      </c>
      <c r="H230" s="162">
        <v>145</v>
      </c>
      <c r="I230" s="163" t="s">
        <v>7</v>
      </c>
      <c r="J230" s="251">
        <v>145</v>
      </c>
      <c r="K230" s="252">
        <v>145</v>
      </c>
      <c r="L230" s="253">
        <v>1</v>
      </c>
      <c r="M230" s="166"/>
      <c r="N230" s="226">
        <f t="shared" si="45"/>
        <v>0</v>
      </c>
      <c r="O230" s="168"/>
      <c r="P230" s="169">
        <f t="shared" si="44"/>
        <v>0</v>
      </c>
      <c r="Q230" s="16"/>
      <c r="R230" s="39">
        <f t="shared" si="42"/>
        <v>44076</v>
      </c>
      <c r="S230" s="20">
        <v>4</v>
      </c>
      <c r="T230" s="20"/>
      <c r="U230" s="14"/>
    </row>
    <row r="231" spans="1:21" s="8" customFormat="1" ht="36" hidden="1" customHeight="1" x14ac:dyDescent="0.15">
      <c r="A231" s="48"/>
      <c r="B231" s="73">
        <v>12113001831</v>
      </c>
      <c r="C231" s="64" t="s">
        <v>34</v>
      </c>
      <c r="D231" s="159" t="s">
        <v>227</v>
      </c>
      <c r="E231" s="160" t="s">
        <v>98</v>
      </c>
      <c r="F231" s="161" t="s">
        <v>16</v>
      </c>
      <c r="G231" s="160">
        <v>0</v>
      </c>
      <c r="H231" s="162">
        <v>140</v>
      </c>
      <c r="I231" s="163" t="s">
        <v>7</v>
      </c>
      <c r="J231" s="251">
        <v>140</v>
      </c>
      <c r="K231" s="252">
        <v>140</v>
      </c>
      <c r="L231" s="253">
        <v>1</v>
      </c>
      <c r="M231" s="166"/>
      <c r="N231" s="226">
        <f t="shared" si="45"/>
        <v>0</v>
      </c>
      <c r="O231" s="168"/>
      <c r="P231" s="169">
        <f t="shared" si="44"/>
        <v>0</v>
      </c>
      <c r="Q231" s="16"/>
      <c r="R231" s="39"/>
      <c r="S231" s="20"/>
      <c r="T231" s="20"/>
      <c r="U231" s="14"/>
    </row>
    <row r="232" spans="1:21" s="8" customFormat="1" ht="36" hidden="1" customHeight="1" x14ac:dyDescent="0.15">
      <c r="A232" s="48"/>
      <c r="B232" s="73">
        <v>11501001916</v>
      </c>
      <c r="C232" s="64" t="s">
        <v>33</v>
      </c>
      <c r="D232" s="159" t="s">
        <v>228</v>
      </c>
      <c r="E232" s="160">
        <v>0</v>
      </c>
      <c r="F232" s="161" t="s">
        <v>16</v>
      </c>
      <c r="G232" s="160">
        <v>0</v>
      </c>
      <c r="H232" s="162">
        <v>90</v>
      </c>
      <c r="I232" s="163" t="s">
        <v>7</v>
      </c>
      <c r="J232" s="251">
        <v>90</v>
      </c>
      <c r="K232" s="252">
        <v>90</v>
      </c>
      <c r="L232" s="253">
        <v>1</v>
      </c>
      <c r="M232" s="166"/>
      <c r="N232" s="226">
        <f t="shared" si="45"/>
        <v>0</v>
      </c>
      <c r="O232" s="168"/>
      <c r="P232" s="169">
        <f t="shared" si="44"/>
        <v>0</v>
      </c>
      <c r="Q232" s="16"/>
      <c r="R232" s="39"/>
      <c r="S232" s="20"/>
      <c r="T232" s="20"/>
      <c r="U232" s="14"/>
    </row>
    <row r="233" spans="1:21" s="8" customFormat="1" ht="36" hidden="1" customHeight="1" x14ac:dyDescent="0.15">
      <c r="A233" s="48"/>
      <c r="B233" s="73">
        <v>17101001929</v>
      </c>
      <c r="C233" s="64" t="s">
        <v>32</v>
      </c>
      <c r="D233" s="159" t="s">
        <v>229</v>
      </c>
      <c r="E233" s="160">
        <v>0</v>
      </c>
      <c r="F233" s="161" t="s">
        <v>16</v>
      </c>
      <c r="G233" s="160">
        <v>0</v>
      </c>
      <c r="H233" s="162">
        <v>120</v>
      </c>
      <c r="I233" s="163" t="s">
        <v>7</v>
      </c>
      <c r="J233" s="251">
        <v>120</v>
      </c>
      <c r="K233" s="252">
        <v>120</v>
      </c>
      <c r="L233" s="253">
        <v>1</v>
      </c>
      <c r="M233" s="166"/>
      <c r="N233" s="226">
        <f t="shared" si="45"/>
        <v>0</v>
      </c>
      <c r="O233" s="168"/>
      <c r="P233" s="169">
        <f t="shared" si="44"/>
        <v>0</v>
      </c>
      <c r="Q233" s="16"/>
      <c r="R233" s="39"/>
      <c r="S233" s="20"/>
      <c r="T233" s="20"/>
      <c r="U233" s="14"/>
    </row>
    <row r="234" spans="1:21" s="8" customFormat="1" ht="36" hidden="1" customHeight="1" x14ac:dyDescent="0.15">
      <c r="A234" s="48"/>
      <c r="B234" s="73">
        <v>12113001832</v>
      </c>
      <c r="C234" s="64" t="s">
        <v>31</v>
      </c>
      <c r="D234" s="159" t="s">
        <v>230</v>
      </c>
      <c r="E234" s="160" t="s">
        <v>98</v>
      </c>
      <c r="F234" s="161" t="s">
        <v>16</v>
      </c>
      <c r="G234" s="160">
        <v>0</v>
      </c>
      <c r="H234" s="162">
        <v>140</v>
      </c>
      <c r="I234" s="163" t="s">
        <v>7</v>
      </c>
      <c r="J234" s="251">
        <v>140</v>
      </c>
      <c r="K234" s="252">
        <v>140</v>
      </c>
      <c r="L234" s="253">
        <v>1</v>
      </c>
      <c r="M234" s="166"/>
      <c r="N234" s="226">
        <f>IF(ISERR(L234*M234),0,L234*M234)</f>
        <v>0</v>
      </c>
      <c r="O234" s="168"/>
      <c r="P234" s="169">
        <f t="shared" si="44"/>
        <v>0</v>
      </c>
      <c r="Q234" s="16"/>
      <c r="R234" s="39"/>
      <c r="S234" s="20"/>
      <c r="T234" s="20"/>
      <c r="U234" s="14"/>
    </row>
    <row r="235" spans="1:21" s="8" customFormat="1" ht="36" hidden="1" customHeight="1" x14ac:dyDescent="0.15">
      <c r="A235" s="48"/>
      <c r="B235" s="73">
        <v>11501001908</v>
      </c>
      <c r="C235" s="64" t="s">
        <v>30</v>
      </c>
      <c r="D235" s="159" t="s">
        <v>231</v>
      </c>
      <c r="E235" s="160">
        <v>0</v>
      </c>
      <c r="F235" s="161" t="s">
        <v>16</v>
      </c>
      <c r="G235" s="160">
        <v>0</v>
      </c>
      <c r="H235" s="162">
        <v>90</v>
      </c>
      <c r="I235" s="163" t="s">
        <v>7</v>
      </c>
      <c r="J235" s="251">
        <v>90</v>
      </c>
      <c r="K235" s="252">
        <v>90</v>
      </c>
      <c r="L235" s="253">
        <v>1</v>
      </c>
      <c r="M235" s="166"/>
      <c r="N235" s="226">
        <f>IF(ISERR(L235*M235),0,L235*M235)</f>
        <v>0</v>
      </c>
      <c r="O235" s="168"/>
      <c r="P235" s="169">
        <f t="shared" si="44"/>
        <v>0</v>
      </c>
      <c r="Q235" s="16"/>
      <c r="R235" s="39"/>
      <c r="S235" s="20"/>
      <c r="T235" s="20"/>
      <c r="U235" s="14"/>
    </row>
    <row r="236" spans="1:21" s="8" customFormat="1" ht="36" hidden="1" customHeight="1" x14ac:dyDescent="0.15">
      <c r="A236" s="48"/>
      <c r="B236" s="73">
        <v>12113001810</v>
      </c>
      <c r="C236" s="64" t="s">
        <v>29</v>
      </c>
      <c r="D236" s="159" t="s">
        <v>232</v>
      </c>
      <c r="E236" s="160" t="s">
        <v>98</v>
      </c>
      <c r="F236" s="161" t="s">
        <v>16</v>
      </c>
      <c r="G236" s="160">
        <v>0</v>
      </c>
      <c r="H236" s="162">
        <v>140</v>
      </c>
      <c r="I236" s="163" t="s">
        <v>7</v>
      </c>
      <c r="J236" s="251">
        <v>140</v>
      </c>
      <c r="K236" s="252">
        <v>140</v>
      </c>
      <c r="L236" s="253">
        <v>1</v>
      </c>
      <c r="M236" s="166"/>
      <c r="N236" s="226">
        <f>IF(ISERR(L236*M236),0,L236*M236)</f>
        <v>0</v>
      </c>
      <c r="O236" s="168"/>
      <c r="P236" s="169">
        <f t="shared" si="44"/>
        <v>0</v>
      </c>
      <c r="Q236" s="16"/>
      <c r="R236" s="39"/>
      <c r="S236" s="20"/>
      <c r="T236" s="20"/>
      <c r="U236" s="14"/>
    </row>
    <row r="237" spans="1:21" s="8" customFormat="1" ht="36" hidden="1" customHeight="1" x14ac:dyDescent="0.15">
      <c r="A237" s="48"/>
      <c r="B237" s="73">
        <v>12113001824</v>
      </c>
      <c r="C237" s="64" t="s">
        <v>28</v>
      </c>
      <c r="D237" s="159" t="s">
        <v>233</v>
      </c>
      <c r="E237" s="160" t="s">
        <v>98</v>
      </c>
      <c r="F237" s="161" t="s">
        <v>16</v>
      </c>
      <c r="G237" s="160">
        <v>0</v>
      </c>
      <c r="H237" s="162">
        <v>155</v>
      </c>
      <c r="I237" s="163" t="s">
        <v>7</v>
      </c>
      <c r="J237" s="251">
        <v>155</v>
      </c>
      <c r="K237" s="252">
        <v>155</v>
      </c>
      <c r="L237" s="253">
        <v>1</v>
      </c>
      <c r="M237" s="166"/>
      <c r="N237" s="226">
        <f>IF(ISERR(L237*M237),0,L237*M237)</f>
        <v>0</v>
      </c>
      <c r="O237" s="168"/>
      <c r="P237" s="169">
        <f t="shared" si="44"/>
        <v>0</v>
      </c>
      <c r="Q237" s="16"/>
      <c r="R237" s="39"/>
      <c r="S237" s="20"/>
      <c r="T237" s="20"/>
      <c r="U237" s="14"/>
    </row>
    <row r="238" spans="1:21" s="8" customFormat="1" ht="36" hidden="1" customHeight="1" x14ac:dyDescent="0.15">
      <c r="A238" s="48"/>
      <c r="B238" s="73">
        <v>11501001910</v>
      </c>
      <c r="C238" s="64" t="s">
        <v>27</v>
      </c>
      <c r="D238" s="159" t="s">
        <v>126</v>
      </c>
      <c r="E238" s="160">
        <v>0</v>
      </c>
      <c r="F238" s="161" t="s">
        <v>16</v>
      </c>
      <c r="G238" s="160">
        <v>0</v>
      </c>
      <c r="H238" s="162">
        <v>90</v>
      </c>
      <c r="I238" s="163" t="s">
        <v>7</v>
      </c>
      <c r="J238" s="251">
        <v>90</v>
      </c>
      <c r="K238" s="252">
        <v>90</v>
      </c>
      <c r="L238" s="253">
        <v>1</v>
      </c>
      <c r="M238" s="166"/>
      <c r="N238" s="226">
        <f>IF(ISERR(L238*M238),0,L238*M238)</f>
        <v>0</v>
      </c>
      <c r="O238" s="168"/>
      <c r="P238" s="169">
        <f t="shared" si="44"/>
        <v>0</v>
      </c>
      <c r="Q238" s="16"/>
      <c r="R238" s="39"/>
      <c r="S238" s="20"/>
      <c r="T238" s="20"/>
      <c r="U238" s="14"/>
    </row>
    <row r="239" spans="1:21" s="8" customFormat="1" ht="36" hidden="1" customHeight="1" x14ac:dyDescent="0.15">
      <c r="A239" s="48"/>
      <c r="B239" s="73">
        <v>12113001812</v>
      </c>
      <c r="C239" s="64" t="s">
        <v>26</v>
      </c>
      <c r="D239" s="159" t="s">
        <v>234</v>
      </c>
      <c r="E239" s="160" t="s">
        <v>98</v>
      </c>
      <c r="F239" s="161" t="s">
        <v>16</v>
      </c>
      <c r="G239" s="160">
        <v>0</v>
      </c>
      <c r="H239" s="162">
        <v>140</v>
      </c>
      <c r="I239" s="163" t="s">
        <v>7</v>
      </c>
      <c r="J239" s="251">
        <v>140</v>
      </c>
      <c r="K239" s="252">
        <v>140</v>
      </c>
      <c r="L239" s="253">
        <v>1</v>
      </c>
      <c r="M239" s="166"/>
      <c r="N239" s="226">
        <f t="shared" ref="N239:N279" si="46">IF(ISERR(L239*M239),0,L239*M239)</f>
        <v>0</v>
      </c>
      <c r="O239" s="168"/>
      <c r="P239" s="169">
        <f t="shared" si="44"/>
        <v>0</v>
      </c>
      <c r="Q239" s="16"/>
      <c r="R239" s="39"/>
      <c r="S239" s="20"/>
      <c r="T239" s="20"/>
      <c r="U239" s="14"/>
    </row>
    <row r="240" spans="1:21" s="8" customFormat="1" ht="36" hidden="1" customHeight="1" x14ac:dyDescent="0.15">
      <c r="A240" s="48"/>
      <c r="B240" s="73">
        <v>17101001918</v>
      </c>
      <c r="C240" s="64" t="s">
        <v>25</v>
      </c>
      <c r="D240" s="159" t="s">
        <v>235</v>
      </c>
      <c r="E240" s="160">
        <v>0</v>
      </c>
      <c r="F240" s="161" t="s">
        <v>16</v>
      </c>
      <c r="G240" s="160">
        <v>0</v>
      </c>
      <c r="H240" s="162">
        <v>120</v>
      </c>
      <c r="I240" s="163" t="s">
        <v>7</v>
      </c>
      <c r="J240" s="251">
        <v>120</v>
      </c>
      <c r="K240" s="252">
        <v>120</v>
      </c>
      <c r="L240" s="253">
        <v>1</v>
      </c>
      <c r="M240" s="166"/>
      <c r="N240" s="226">
        <f t="shared" si="46"/>
        <v>0</v>
      </c>
      <c r="O240" s="168"/>
      <c r="P240" s="169">
        <f t="shared" si="44"/>
        <v>0</v>
      </c>
      <c r="Q240" s="16"/>
      <c r="R240" s="39"/>
      <c r="S240" s="20"/>
      <c r="T240" s="20"/>
      <c r="U240" s="14"/>
    </row>
    <row r="241" spans="1:21" s="8" customFormat="1" ht="36" hidden="1" customHeight="1" x14ac:dyDescent="0.15">
      <c r="A241" s="48"/>
      <c r="B241" s="73">
        <v>11501001915</v>
      </c>
      <c r="C241" s="64" t="s">
        <v>24</v>
      </c>
      <c r="D241" s="159" t="s">
        <v>125</v>
      </c>
      <c r="E241" s="160">
        <v>0</v>
      </c>
      <c r="F241" s="161" t="s">
        <v>16</v>
      </c>
      <c r="G241" s="160">
        <v>0</v>
      </c>
      <c r="H241" s="162">
        <v>90</v>
      </c>
      <c r="I241" s="163" t="s">
        <v>7</v>
      </c>
      <c r="J241" s="251">
        <v>90</v>
      </c>
      <c r="K241" s="252">
        <v>90</v>
      </c>
      <c r="L241" s="253">
        <v>1</v>
      </c>
      <c r="M241" s="166"/>
      <c r="N241" s="226">
        <f t="shared" si="46"/>
        <v>0</v>
      </c>
      <c r="O241" s="168"/>
      <c r="P241" s="169">
        <f t="shared" ref="P241:P279" si="47">IF(ISERR(M241*O241),0,M241*O241)</f>
        <v>0</v>
      </c>
      <c r="Q241" s="16"/>
      <c r="R241" s="39"/>
      <c r="S241" s="20"/>
      <c r="T241" s="20"/>
      <c r="U241" s="14"/>
    </row>
    <row r="242" spans="1:21" s="8" customFormat="1" ht="36" hidden="1" customHeight="1" x14ac:dyDescent="0.15">
      <c r="A242" s="48"/>
      <c r="B242" s="73">
        <v>12113001820</v>
      </c>
      <c r="C242" s="64" t="s">
        <v>23</v>
      </c>
      <c r="D242" s="159" t="s">
        <v>236</v>
      </c>
      <c r="E242" s="160" t="s">
        <v>98</v>
      </c>
      <c r="F242" s="161" t="s">
        <v>16</v>
      </c>
      <c r="G242" s="160">
        <v>0</v>
      </c>
      <c r="H242" s="162">
        <v>140</v>
      </c>
      <c r="I242" s="163" t="s">
        <v>7</v>
      </c>
      <c r="J242" s="251">
        <v>140</v>
      </c>
      <c r="K242" s="252">
        <v>140</v>
      </c>
      <c r="L242" s="253">
        <v>1</v>
      </c>
      <c r="M242" s="166"/>
      <c r="N242" s="226">
        <f t="shared" si="46"/>
        <v>0</v>
      </c>
      <c r="O242" s="168"/>
      <c r="P242" s="169">
        <f t="shared" si="47"/>
        <v>0</v>
      </c>
      <c r="Q242" s="16"/>
      <c r="R242" s="39"/>
      <c r="S242" s="20"/>
      <c r="T242" s="20"/>
      <c r="U242" s="14"/>
    </row>
    <row r="243" spans="1:21" s="8" customFormat="1" ht="36" hidden="1" customHeight="1" x14ac:dyDescent="0.15">
      <c r="A243" s="48"/>
      <c r="B243" s="73">
        <v>12113001829</v>
      </c>
      <c r="C243" s="64" t="s">
        <v>22</v>
      </c>
      <c r="D243" s="159" t="s">
        <v>237</v>
      </c>
      <c r="E243" s="160" t="s">
        <v>98</v>
      </c>
      <c r="F243" s="161" t="s">
        <v>16</v>
      </c>
      <c r="G243" s="160">
        <v>0</v>
      </c>
      <c r="H243" s="162">
        <v>155</v>
      </c>
      <c r="I243" s="163" t="s">
        <v>7</v>
      </c>
      <c r="J243" s="251">
        <v>155</v>
      </c>
      <c r="K243" s="252">
        <v>155</v>
      </c>
      <c r="L243" s="253">
        <v>1</v>
      </c>
      <c r="M243" s="166"/>
      <c r="N243" s="226">
        <f t="shared" si="46"/>
        <v>0</v>
      </c>
      <c r="O243" s="168"/>
      <c r="P243" s="169">
        <f t="shared" si="47"/>
        <v>0</v>
      </c>
      <c r="Q243" s="16"/>
      <c r="R243" s="39"/>
      <c r="S243" s="20"/>
      <c r="T243" s="20"/>
      <c r="U243" s="14"/>
    </row>
    <row r="244" spans="1:21" s="8" customFormat="1" ht="36" hidden="1" customHeight="1" x14ac:dyDescent="0.15">
      <c r="A244" s="48"/>
      <c r="B244" s="73">
        <v>11501001911</v>
      </c>
      <c r="C244" s="64" t="s">
        <v>21</v>
      </c>
      <c r="D244" s="159" t="s">
        <v>139</v>
      </c>
      <c r="E244" s="160">
        <v>0</v>
      </c>
      <c r="F244" s="161" t="s">
        <v>16</v>
      </c>
      <c r="G244" s="160">
        <v>0</v>
      </c>
      <c r="H244" s="162">
        <v>90</v>
      </c>
      <c r="I244" s="163" t="s">
        <v>7</v>
      </c>
      <c r="J244" s="251">
        <v>90</v>
      </c>
      <c r="K244" s="252">
        <v>90</v>
      </c>
      <c r="L244" s="253">
        <v>1</v>
      </c>
      <c r="M244" s="166"/>
      <c r="N244" s="226">
        <f t="shared" si="46"/>
        <v>0</v>
      </c>
      <c r="O244" s="168"/>
      <c r="P244" s="169">
        <f t="shared" si="47"/>
        <v>0</v>
      </c>
      <c r="Q244" s="16"/>
      <c r="R244" s="39"/>
      <c r="S244" s="20"/>
      <c r="T244" s="20"/>
      <c r="U244" s="14"/>
    </row>
    <row r="245" spans="1:21" s="8" customFormat="1" ht="36" hidden="1" customHeight="1" x14ac:dyDescent="0.15">
      <c r="A245" s="48"/>
      <c r="B245" s="73">
        <v>17101001927</v>
      </c>
      <c r="C245" s="64" t="s">
        <v>20</v>
      </c>
      <c r="D245" s="159" t="s">
        <v>238</v>
      </c>
      <c r="E245" s="160">
        <v>0</v>
      </c>
      <c r="F245" s="161" t="s">
        <v>16</v>
      </c>
      <c r="G245" s="160">
        <v>0</v>
      </c>
      <c r="H245" s="162">
        <v>120</v>
      </c>
      <c r="I245" s="163" t="s">
        <v>7</v>
      </c>
      <c r="J245" s="251">
        <v>120</v>
      </c>
      <c r="K245" s="252">
        <v>120</v>
      </c>
      <c r="L245" s="253">
        <v>1</v>
      </c>
      <c r="M245" s="166"/>
      <c r="N245" s="226">
        <f t="shared" si="46"/>
        <v>0</v>
      </c>
      <c r="O245" s="168"/>
      <c r="P245" s="169">
        <f t="shared" si="47"/>
        <v>0</v>
      </c>
      <c r="Q245" s="16"/>
      <c r="R245" s="39">
        <f t="shared" si="42"/>
        <v>44076</v>
      </c>
      <c r="S245" s="20">
        <v>4</v>
      </c>
      <c r="T245" s="20"/>
      <c r="U245" s="14"/>
    </row>
    <row r="246" spans="1:21" s="8" customFormat="1" ht="36" hidden="1" customHeight="1" x14ac:dyDescent="0.15">
      <c r="A246" s="48"/>
      <c r="B246" s="73">
        <v>12113001818</v>
      </c>
      <c r="C246" s="64" t="s">
        <v>19</v>
      </c>
      <c r="D246" s="159" t="s">
        <v>239</v>
      </c>
      <c r="E246" s="160" t="s">
        <v>98</v>
      </c>
      <c r="F246" s="161" t="s">
        <v>16</v>
      </c>
      <c r="G246" s="160">
        <v>0</v>
      </c>
      <c r="H246" s="162">
        <v>150</v>
      </c>
      <c r="I246" s="163" t="s">
        <v>7</v>
      </c>
      <c r="J246" s="251">
        <v>150</v>
      </c>
      <c r="K246" s="252">
        <v>150</v>
      </c>
      <c r="L246" s="253">
        <v>1</v>
      </c>
      <c r="M246" s="166"/>
      <c r="N246" s="226">
        <f t="shared" si="46"/>
        <v>0</v>
      </c>
      <c r="O246" s="168"/>
      <c r="P246" s="169">
        <f t="shared" si="47"/>
        <v>0</v>
      </c>
      <c r="Q246" s="16"/>
      <c r="R246" s="39"/>
      <c r="S246" s="20"/>
      <c r="T246" s="20"/>
      <c r="U246" s="14"/>
    </row>
    <row r="247" spans="1:21" s="8" customFormat="1" ht="36" hidden="1" customHeight="1" x14ac:dyDescent="0.15">
      <c r="A247" s="48"/>
      <c r="B247" s="73">
        <v>11501001914</v>
      </c>
      <c r="C247" s="64" t="s">
        <v>18</v>
      </c>
      <c r="D247" s="159" t="s">
        <v>140</v>
      </c>
      <c r="E247" s="160">
        <v>0</v>
      </c>
      <c r="F247" s="161" t="s">
        <v>16</v>
      </c>
      <c r="G247" s="160">
        <v>0</v>
      </c>
      <c r="H247" s="162">
        <v>90</v>
      </c>
      <c r="I247" s="163" t="s">
        <v>7</v>
      </c>
      <c r="J247" s="251">
        <v>90</v>
      </c>
      <c r="K247" s="252">
        <v>90</v>
      </c>
      <c r="L247" s="253">
        <v>1</v>
      </c>
      <c r="M247" s="166"/>
      <c r="N247" s="226">
        <f t="shared" si="46"/>
        <v>0</v>
      </c>
      <c r="O247" s="168"/>
      <c r="P247" s="169">
        <f t="shared" si="47"/>
        <v>0</v>
      </c>
      <c r="Q247" s="16"/>
      <c r="R247" s="39"/>
      <c r="S247" s="20"/>
      <c r="T247" s="20"/>
      <c r="U247" s="14"/>
    </row>
    <row r="248" spans="1:21" s="8" customFormat="1" ht="36" hidden="1" customHeight="1" x14ac:dyDescent="0.15">
      <c r="A248" s="48"/>
      <c r="B248" s="73">
        <v>12113001811</v>
      </c>
      <c r="C248" s="64" t="s">
        <v>17</v>
      </c>
      <c r="D248" s="159" t="s">
        <v>240</v>
      </c>
      <c r="E248" s="160" t="s">
        <v>98</v>
      </c>
      <c r="F248" s="161" t="s">
        <v>16</v>
      </c>
      <c r="G248" s="160">
        <v>0</v>
      </c>
      <c r="H248" s="162">
        <v>145</v>
      </c>
      <c r="I248" s="163" t="s">
        <v>7</v>
      </c>
      <c r="J248" s="251">
        <v>145</v>
      </c>
      <c r="K248" s="252">
        <v>145</v>
      </c>
      <c r="L248" s="253">
        <v>1</v>
      </c>
      <c r="M248" s="166"/>
      <c r="N248" s="226">
        <f t="shared" si="46"/>
        <v>0</v>
      </c>
      <c r="O248" s="168"/>
      <c r="P248" s="169">
        <f t="shared" si="47"/>
        <v>0</v>
      </c>
      <c r="Q248" s="16"/>
      <c r="R248" s="39"/>
      <c r="S248" s="20"/>
      <c r="T248" s="20"/>
      <c r="U248" s="14"/>
    </row>
    <row r="249" spans="1:21" s="8" customFormat="1" ht="36" hidden="1" customHeight="1" x14ac:dyDescent="0.15">
      <c r="A249" s="48"/>
      <c r="B249" s="73">
        <v>17101001930</v>
      </c>
      <c r="C249" s="64" t="s">
        <v>15</v>
      </c>
      <c r="D249" s="159" t="s">
        <v>241</v>
      </c>
      <c r="E249" s="160">
        <v>0</v>
      </c>
      <c r="F249" s="161" t="s">
        <v>16</v>
      </c>
      <c r="G249" s="160">
        <v>0</v>
      </c>
      <c r="H249" s="162">
        <v>120</v>
      </c>
      <c r="I249" s="163" t="s">
        <v>7</v>
      </c>
      <c r="J249" s="251">
        <v>120</v>
      </c>
      <c r="K249" s="252">
        <v>120</v>
      </c>
      <c r="L249" s="253">
        <v>1</v>
      </c>
      <c r="M249" s="166"/>
      <c r="N249" s="226">
        <f t="shared" si="46"/>
        <v>0</v>
      </c>
      <c r="O249" s="168"/>
      <c r="P249" s="169">
        <f t="shared" si="47"/>
        <v>0</v>
      </c>
      <c r="Q249" s="16"/>
      <c r="R249" s="39"/>
      <c r="S249" s="20"/>
      <c r="T249" s="20"/>
      <c r="U249" s="14"/>
    </row>
    <row r="250" spans="1:21" s="8" customFormat="1" ht="36" hidden="1" customHeight="1" x14ac:dyDescent="0.15">
      <c r="A250" s="48"/>
      <c r="B250" s="73">
        <v>0</v>
      </c>
      <c r="C250" s="64">
        <v>0</v>
      </c>
      <c r="D250" s="255" t="s">
        <v>123</v>
      </c>
      <c r="E250" s="160">
        <v>0</v>
      </c>
      <c r="F250" s="161">
        <v>0</v>
      </c>
      <c r="G250" s="160">
        <v>0</v>
      </c>
      <c r="H250" s="162">
        <v>0</v>
      </c>
      <c r="I250" s="163">
        <v>0</v>
      </c>
      <c r="J250" s="251">
        <v>0</v>
      </c>
      <c r="K250" s="252">
        <v>0</v>
      </c>
      <c r="L250" s="253">
        <v>0</v>
      </c>
      <c r="M250" s="166"/>
      <c r="N250" s="226">
        <f t="shared" si="46"/>
        <v>0</v>
      </c>
      <c r="O250" s="168"/>
      <c r="P250" s="169">
        <f t="shared" si="47"/>
        <v>0</v>
      </c>
      <c r="Q250" s="16"/>
      <c r="R250" s="39"/>
      <c r="S250" s="20"/>
      <c r="T250" s="20"/>
      <c r="U250" s="14"/>
    </row>
    <row r="251" spans="1:21" s="8" customFormat="1" ht="36" hidden="1" customHeight="1" x14ac:dyDescent="0.15">
      <c r="A251" s="48"/>
      <c r="B251" s="73">
        <v>12112001873</v>
      </c>
      <c r="C251" s="64" t="s">
        <v>36</v>
      </c>
      <c r="D251" s="159" t="s">
        <v>242</v>
      </c>
      <c r="E251" s="160">
        <v>0</v>
      </c>
      <c r="F251" s="161" t="s">
        <v>16</v>
      </c>
      <c r="G251" s="160">
        <v>0</v>
      </c>
      <c r="H251" s="162">
        <v>165</v>
      </c>
      <c r="I251" s="163" t="s">
        <v>7</v>
      </c>
      <c r="J251" s="251">
        <v>165</v>
      </c>
      <c r="K251" s="252">
        <v>165</v>
      </c>
      <c r="L251" s="253">
        <v>1</v>
      </c>
      <c r="M251" s="166"/>
      <c r="N251" s="226">
        <f t="shared" si="46"/>
        <v>0</v>
      </c>
      <c r="O251" s="168"/>
      <c r="P251" s="169">
        <f t="shared" si="47"/>
        <v>0</v>
      </c>
      <c r="Q251" s="16"/>
      <c r="R251" s="39"/>
      <c r="S251" s="20"/>
      <c r="T251" s="20"/>
      <c r="U251" s="14"/>
    </row>
    <row r="252" spans="1:21" s="8" customFormat="1" ht="36" hidden="1" customHeight="1" x14ac:dyDescent="0.15">
      <c r="A252" s="48"/>
      <c r="B252" s="73">
        <v>19401001901</v>
      </c>
      <c r="C252" s="64" t="s">
        <v>35</v>
      </c>
      <c r="D252" s="159" t="s">
        <v>243</v>
      </c>
      <c r="E252" s="160">
        <v>0</v>
      </c>
      <c r="F252" s="161" t="s">
        <v>16</v>
      </c>
      <c r="G252" s="160">
        <v>0</v>
      </c>
      <c r="H252" s="162">
        <v>163</v>
      </c>
      <c r="I252" s="163" t="s">
        <v>7</v>
      </c>
      <c r="J252" s="251">
        <v>163</v>
      </c>
      <c r="K252" s="252">
        <v>163</v>
      </c>
      <c r="L252" s="253">
        <v>1</v>
      </c>
      <c r="M252" s="166"/>
      <c r="N252" s="226">
        <f t="shared" si="46"/>
        <v>0</v>
      </c>
      <c r="O252" s="168"/>
      <c r="P252" s="169">
        <f t="shared" si="47"/>
        <v>0</v>
      </c>
      <c r="Q252" s="16"/>
      <c r="R252" s="39"/>
      <c r="S252" s="20"/>
      <c r="T252" s="20"/>
      <c r="U252" s="14"/>
    </row>
    <row r="253" spans="1:21" s="8" customFormat="1" ht="36" hidden="1" customHeight="1" x14ac:dyDescent="0.15">
      <c r="A253" s="48"/>
      <c r="B253" s="73">
        <v>12112001871</v>
      </c>
      <c r="C253" s="64" t="s">
        <v>34</v>
      </c>
      <c r="D253" s="159" t="s">
        <v>244</v>
      </c>
      <c r="E253" s="160">
        <v>0</v>
      </c>
      <c r="F253" s="161" t="s">
        <v>16</v>
      </c>
      <c r="G253" s="160">
        <v>0</v>
      </c>
      <c r="H253" s="162">
        <v>170</v>
      </c>
      <c r="I253" s="163" t="s">
        <v>7</v>
      </c>
      <c r="J253" s="251">
        <v>170</v>
      </c>
      <c r="K253" s="252">
        <v>170</v>
      </c>
      <c r="L253" s="253">
        <v>1</v>
      </c>
      <c r="M253" s="166"/>
      <c r="N253" s="226">
        <f t="shared" si="46"/>
        <v>0</v>
      </c>
      <c r="O253" s="168"/>
      <c r="P253" s="169">
        <f t="shared" si="47"/>
        <v>0</v>
      </c>
      <c r="Q253" s="16"/>
      <c r="R253" s="39"/>
      <c r="S253" s="20"/>
      <c r="T253" s="20"/>
      <c r="U253" s="14"/>
    </row>
    <row r="254" spans="1:21" s="8" customFormat="1" ht="36" hidden="1" customHeight="1" x14ac:dyDescent="0.15">
      <c r="A254" s="48"/>
      <c r="B254" s="73">
        <v>12112001865</v>
      </c>
      <c r="C254" s="64" t="s">
        <v>33</v>
      </c>
      <c r="D254" s="159" t="s">
        <v>245</v>
      </c>
      <c r="E254" s="160">
        <v>0</v>
      </c>
      <c r="F254" s="161" t="s">
        <v>16</v>
      </c>
      <c r="G254" s="160">
        <v>0</v>
      </c>
      <c r="H254" s="162">
        <v>165</v>
      </c>
      <c r="I254" s="163" t="s">
        <v>7</v>
      </c>
      <c r="J254" s="251">
        <v>165</v>
      </c>
      <c r="K254" s="252">
        <v>165</v>
      </c>
      <c r="L254" s="253">
        <v>1</v>
      </c>
      <c r="M254" s="166"/>
      <c r="N254" s="226">
        <f t="shared" si="46"/>
        <v>0</v>
      </c>
      <c r="O254" s="168"/>
      <c r="P254" s="169">
        <f t="shared" si="47"/>
        <v>0</v>
      </c>
      <c r="Q254" s="16"/>
      <c r="R254" s="39"/>
      <c r="S254" s="20"/>
      <c r="T254" s="20"/>
      <c r="U254" s="14"/>
    </row>
    <row r="255" spans="1:21" s="8" customFormat="1" ht="36" hidden="1" customHeight="1" x14ac:dyDescent="0.15">
      <c r="A255" s="48"/>
      <c r="B255" s="73">
        <v>12112001864</v>
      </c>
      <c r="C255" s="64" t="s">
        <v>32</v>
      </c>
      <c r="D255" s="159" t="s">
        <v>246</v>
      </c>
      <c r="E255" s="160">
        <v>0</v>
      </c>
      <c r="F255" s="161" t="s">
        <v>16</v>
      </c>
      <c r="G255" s="160">
        <v>0</v>
      </c>
      <c r="H255" s="162">
        <v>165</v>
      </c>
      <c r="I255" s="163" t="s">
        <v>7</v>
      </c>
      <c r="J255" s="251">
        <v>165</v>
      </c>
      <c r="K255" s="252">
        <v>165</v>
      </c>
      <c r="L255" s="253">
        <v>1</v>
      </c>
      <c r="M255" s="166"/>
      <c r="N255" s="226">
        <f t="shared" si="46"/>
        <v>0</v>
      </c>
      <c r="O255" s="168"/>
      <c r="P255" s="169">
        <f t="shared" si="47"/>
        <v>0</v>
      </c>
      <c r="Q255" s="16"/>
      <c r="R255" s="39">
        <f t="shared" si="42"/>
        <v>44076</v>
      </c>
      <c r="S255" s="20">
        <v>4</v>
      </c>
      <c r="T255" s="20"/>
      <c r="U255" s="14"/>
    </row>
    <row r="256" spans="1:21" s="8" customFormat="1" ht="36" hidden="1" customHeight="1" x14ac:dyDescent="0.15">
      <c r="A256" s="48"/>
      <c r="B256" s="73">
        <v>19401001906</v>
      </c>
      <c r="C256" s="64" t="s">
        <v>31</v>
      </c>
      <c r="D256" s="159" t="s">
        <v>247</v>
      </c>
      <c r="E256" s="160">
        <v>0</v>
      </c>
      <c r="F256" s="161" t="s">
        <v>16</v>
      </c>
      <c r="G256" s="160">
        <v>0</v>
      </c>
      <c r="H256" s="162">
        <v>142</v>
      </c>
      <c r="I256" s="163" t="s">
        <v>7</v>
      </c>
      <c r="J256" s="251">
        <v>142</v>
      </c>
      <c r="K256" s="252">
        <v>142</v>
      </c>
      <c r="L256" s="253">
        <v>1</v>
      </c>
      <c r="M256" s="166"/>
      <c r="N256" s="226">
        <f t="shared" si="46"/>
        <v>0</v>
      </c>
      <c r="O256" s="168"/>
      <c r="P256" s="169">
        <f t="shared" si="47"/>
        <v>0</v>
      </c>
      <c r="Q256" s="16"/>
      <c r="R256" s="39"/>
      <c r="S256" s="20"/>
      <c r="T256" s="20"/>
      <c r="U256" s="14"/>
    </row>
    <row r="257" spans="1:21" s="8" customFormat="1" ht="36" hidden="1" customHeight="1" x14ac:dyDescent="0.15">
      <c r="A257" s="48"/>
      <c r="B257" s="73">
        <v>19401001896</v>
      </c>
      <c r="C257" s="64" t="s">
        <v>30</v>
      </c>
      <c r="D257" s="159" t="s">
        <v>248</v>
      </c>
      <c r="E257" s="160">
        <v>0</v>
      </c>
      <c r="F257" s="161" t="s">
        <v>16</v>
      </c>
      <c r="G257" s="160">
        <v>0</v>
      </c>
      <c r="H257" s="162">
        <v>160</v>
      </c>
      <c r="I257" s="163" t="s">
        <v>7</v>
      </c>
      <c r="J257" s="251">
        <v>160</v>
      </c>
      <c r="K257" s="252">
        <v>160</v>
      </c>
      <c r="L257" s="253">
        <v>1</v>
      </c>
      <c r="M257" s="166"/>
      <c r="N257" s="226">
        <f t="shared" si="46"/>
        <v>0</v>
      </c>
      <c r="O257" s="168"/>
      <c r="P257" s="169">
        <f t="shared" si="47"/>
        <v>0</v>
      </c>
      <c r="Q257" s="16"/>
      <c r="R257" s="39"/>
      <c r="S257" s="20"/>
      <c r="T257" s="20"/>
      <c r="U257" s="14"/>
    </row>
    <row r="258" spans="1:21" s="8" customFormat="1" ht="36" hidden="1" customHeight="1" x14ac:dyDescent="0.15">
      <c r="A258" s="48"/>
      <c r="B258" s="73">
        <v>12112001858</v>
      </c>
      <c r="C258" s="64" t="s">
        <v>29</v>
      </c>
      <c r="D258" s="159" t="s">
        <v>249</v>
      </c>
      <c r="E258" s="160">
        <v>0</v>
      </c>
      <c r="F258" s="161" t="s">
        <v>16</v>
      </c>
      <c r="G258" s="160">
        <v>0</v>
      </c>
      <c r="H258" s="162">
        <v>165</v>
      </c>
      <c r="I258" s="163" t="s">
        <v>7</v>
      </c>
      <c r="J258" s="251">
        <v>165</v>
      </c>
      <c r="K258" s="252">
        <v>165</v>
      </c>
      <c r="L258" s="253">
        <v>1</v>
      </c>
      <c r="M258" s="166"/>
      <c r="N258" s="226">
        <f t="shared" si="46"/>
        <v>0</v>
      </c>
      <c r="O258" s="168"/>
      <c r="P258" s="169">
        <f t="shared" si="47"/>
        <v>0</v>
      </c>
      <c r="Q258" s="16"/>
      <c r="R258" s="39"/>
      <c r="S258" s="20"/>
      <c r="T258" s="20"/>
      <c r="U258" s="14"/>
    </row>
    <row r="259" spans="1:21" s="8" customFormat="1" ht="36" hidden="1" customHeight="1" x14ac:dyDescent="0.15">
      <c r="A259" s="48"/>
      <c r="B259" s="73">
        <v>12112001867</v>
      </c>
      <c r="C259" s="64" t="s">
        <v>28</v>
      </c>
      <c r="D259" s="159" t="s">
        <v>250</v>
      </c>
      <c r="E259" s="160">
        <v>0</v>
      </c>
      <c r="F259" s="161" t="s">
        <v>16</v>
      </c>
      <c r="G259" s="160">
        <v>0</v>
      </c>
      <c r="H259" s="162">
        <v>165</v>
      </c>
      <c r="I259" s="163" t="s">
        <v>7</v>
      </c>
      <c r="J259" s="251">
        <v>165</v>
      </c>
      <c r="K259" s="252">
        <v>165</v>
      </c>
      <c r="L259" s="253">
        <v>1</v>
      </c>
      <c r="M259" s="166"/>
      <c r="N259" s="226">
        <f t="shared" si="46"/>
        <v>0</v>
      </c>
      <c r="O259" s="168"/>
      <c r="P259" s="169">
        <f t="shared" si="47"/>
        <v>0</v>
      </c>
      <c r="Q259" s="16"/>
      <c r="R259" s="39"/>
      <c r="S259" s="20"/>
      <c r="T259" s="20"/>
      <c r="U259" s="14"/>
    </row>
    <row r="260" spans="1:21" s="8" customFormat="1" ht="36" hidden="1" customHeight="1" x14ac:dyDescent="0.15">
      <c r="A260" s="48"/>
      <c r="B260" s="73">
        <v>12112001874</v>
      </c>
      <c r="C260" s="64" t="s">
        <v>27</v>
      </c>
      <c r="D260" s="159" t="s">
        <v>251</v>
      </c>
      <c r="E260" s="160">
        <v>0</v>
      </c>
      <c r="F260" s="161" t="s">
        <v>16</v>
      </c>
      <c r="G260" s="160">
        <v>0</v>
      </c>
      <c r="H260" s="162">
        <v>165</v>
      </c>
      <c r="I260" s="163" t="s">
        <v>7</v>
      </c>
      <c r="J260" s="251">
        <v>165</v>
      </c>
      <c r="K260" s="252">
        <v>165</v>
      </c>
      <c r="L260" s="253">
        <v>1</v>
      </c>
      <c r="M260" s="166"/>
      <c r="N260" s="226">
        <f t="shared" si="46"/>
        <v>0</v>
      </c>
      <c r="O260" s="168"/>
      <c r="P260" s="169">
        <f t="shared" si="47"/>
        <v>0</v>
      </c>
      <c r="Q260" s="16"/>
      <c r="R260" s="39"/>
      <c r="S260" s="20"/>
      <c r="T260" s="20"/>
      <c r="U260" s="14"/>
    </row>
    <row r="261" spans="1:21" s="8" customFormat="1" ht="36" hidden="1" customHeight="1" x14ac:dyDescent="0.15">
      <c r="A261" s="48"/>
      <c r="B261" s="73">
        <v>19401001905</v>
      </c>
      <c r="C261" s="64" t="s">
        <v>26</v>
      </c>
      <c r="D261" s="159" t="s">
        <v>252</v>
      </c>
      <c r="E261" s="160">
        <v>0</v>
      </c>
      <c r="F261" s="161" t="s">
        <v>16</v>
      </c>
      <c r="G261" s="160">
        <v>0</v>
      </c>
      <c r="H261" s="162">
        <v>169</v>
      </c>
      <c r="I261" s="163" t="s">
        <v>7</v>
      </c>
      <c r="J261" s="251">
        <v>169</v>
      </c>
      <c r="K261" s="252">
        <v>169</v>
      </c>
      <c r="L261" s="253">
        <v>1</v>
      </c>
      <c r="M261" s="166"/>
      <c r="N261" s="226">
        <f t="shared" si="46"/>
        <v>0</v>
      </c>
      <c r="O261" s="168"/>
      <c r="P261" s="169">
        <f t="shared" si="47"/>
        <v>0</v>
      </c>
      <c r="Q261" s="16"/>
      <c r="R261" s="39"/>
      <c r="S261" s="20"/>
      <c r="T261" s="20"/>
      <c r="U261" s="14"/>
    </row>
    <row r="262" spans="1:21" s="8" customFormat="1" ht="36" hidden="1" customHeight="1" x14ac:dyDescent="0.15">
      <c r="A262" s="48"/>
      <c r="B262" s="73">
        <v>12112001861</v>
      </c>
      <c r="C262" s="64" t="s">
        <v>25</v>
      </c>
      <c r="D262" s="159" t="s">
        <v>253</v>
      </c>
      <c r="E262" s="160">
        <v>0</v>
      </c>
      <c r="F262" s="161" t="s">
        <v>16</v>
      </c>
      <c r="G262" s="160">
        <v>0</v>
      </c>
      <c r="H262" s="162">
        <v>165</v>
      </c>
      <c r="I262" s="163" t="s">
        <v>7</v>
      </c>
      <c r="J262" s="251">
        <v>165</v>
      </c>
      <c r="K262" s="252">
        <v>165</v>
      </c>
      <c r="L262" s="253">
        <v>1</v>
      </c>
      <c r="M262" s="166"/>
      <c r="N262" s="226">
        <f t="shared" si="46"/>
        <v>0</v>
      </c>
      <c r="O262" s="168"/>
      <c r="P262" s="169">
        <f t="shared" si="47"/>
        <v>0</v>
      </c>
      <c r="Q262" s="16"/>
      <c r="R262" s="39"/>
      <c r="S262" s="20"/>
      <c r="T262" s="20"/>
      <c r="U262" s="14"/>
    </row>
    <row r="263" spans="1:21" s="8" customFormat="1" ht="36" hidden="1" customHeight="1" x14ac:dyDescent="0.15">
      <c r="A263" s="48"/>
      <c r="B263" s="73">
        <v>12112001868</v>
      </c>
      <c r="C263" s="64" t="s">
        <v>24</v>
      </c>
      <c r="D263" s="159" t="s">
        <v>127</v>
      </c>
      <c r="E263" s="160">
        <v>0</v>
      </c>
      <c r="F263" s="161" t="s">
        <v>16</v>
      </c>
      <c r="G263" s="160">
        <v>0</v>
      </c>
      <c r="H263" s="162">
        <v>160</v>
      </c>
      <c r="I263" s="163" t="s">
        <v>7</v>
      </c>
      <c r="J263" s="251">
        <v>160</v>
      </c>
      <c r="K263" s="252">
        <v>160</v>
      </c>
      <c r="L263" s="253">
        <v>1</v>
      </c>
      <c r="M263" s="166"/>
      <c r="N263" s="226">
        <f t="shared" si="46"/>
        <v>0</v>
      </c>
      <c r="O263" s="168"/>
      <c r="P263" s="169">
        <f t="shared" si="47"/>
        <v>0</v>
      </c>
      <c r="Q263" s="16"/>
      <c r="R263" s="39"/>
      <c r="S263" s="20"/>
      <c r="T263" s="20"/>
      <c r="U263" s="14"/>
    </row>
    <row r="264" spans="1:21" s="8" customFormat="1" ht="36" hidden="1" customHeight="1" x14ac:dyDescent="0.15">
      <c r="A264" s="48"/>
      <c r="B264" s="73">
        <v>19401001889</v>
      </c>
      <c r="C264" s="64" t="s">
        <v>23</v>
      </c>
      <c r="D264" s="159" t="s">
        <v>254</v>
      </c>
      <c r="E264" s="160">
        <v>0</v>
      </c>
      <c r="F264" s="161" t="s">
        <v>16</v>
      </c>
      <c r="G264" s="160">
        <v>0</v>
      </c>
      <c r="H264" s="162">
        <v>146</v>
      </c>
      <c r="I264" s="163" t="s">
        <v>7</v>
      </c>
      <c r="J264" s="251">
        <v>146</v>
      </c>
      <c r="K264" s="252">
        <v>146</v>
      </c>
      <c r="L264" s="253">
        <v>1</v>
      </c>
      <c r="M264" s="166"/>
      <c r="N264" s="226">
        <f t="shared" si="46"/>
        <v>0</v>
      </c>
      <c r="O264" s="168"/>
      <c r="P264" s="169">
        <f t="shared" si="47"/>
        <v>0</v>
      </c>
      <c r="Q264" s="16"/>
      <c r="R264" s="39"/>
      <c r="S264" s="20"/>
      <c r="T264" s="20"/>
      <c r="U264" s="14"/>
    </row>
    <row r="265" spans="1:21" s="8" customFormat="1" ht="36" hidden="1" customHeight="1" x14ac:dyDescent="0.15">
      <c r="A265" s="48"/>
      <c r="B265" s="73">
        <v>12112001876</v>
      </c>
      <c r="C265" s="64" t="s">
        <v>22</v>
      </c>
      <c r="D265" s="159" t="s">
        <v>142</v>
      </c>
      <c r="E265" s="160">
        <v>0</v>
      </c>
      <c r="F265" s="161" t="s">
        <v>16</v>
      </c>
      <c r="G265" s="160">
        <v>0</v>
      </c>
      <c r="H265" s="162">
        <v>165</v>
      </c>
      <c r="I265" s="163" t="s">
        <v>7</v>
      </c>
      <c r="J265" s="251">
        <v>165</v>
      </c>
      <c r="K265" s="252">
        <v>165</v>
      </c>
      <c r="L265" s="253">
        <v>1</v>
      </c>
      <c r="M265" s="166"/>
      <c r="N265" s="226">
        <f t="shared" si="46"/>
        <v>0</v>
      </c>
      <c r="O265" s="168"/>
      <c r="P265" s="169">
        <f t="shared" si="47"/>
        <v>0</v>
      </c>
      <c r="Q265" s="16"/>
      <c r="R265" s="39">
        <f t="shared" si="42"/>
        <v>44076</v>
      </c>
      <c r="S265" s="20">
        <v>4</v>
      </c>
      <c r="T265" s="20"/>
      <c r="U265" s="14"/>
    </row>
    <row r="266" spans="1:21" s="8" customFormat="1" ht="36" hidden="1" customHeight="1" x14ac:dyDescent="0.15">
      <c r="A266" s="48"/>
      <c r="B266" s="73">
        <v>12112001877</v>
      </c>
      <c r="C266" s="64" t="s">
        <v>21</v>
      </c>
      <c r="D266" s="159" t="s">
        <v>143</v>
      </c>
      <c r="E266" s="160">
        <v>0</v>
      </c>
      <c r="F266" s="161" t="s">
        <v>16</v>
      </c>
      <c r="G266" s="160">
        <v>0</v>
      </c>
      <c r="H266" s="162">
        <v>165</v>
      </c>
      <c r="I266" s="163" t="s">
        <v>7</v>
      </c>
      <c r="J266" s="251">
        <v>165</v>
      </c>
      <c r="K266" s="252">
        <v>165</v>
      </c>
      <c r="L266" s="253">
        <v>1</v>
      </c>
      <c r="M266" s="166"/>
      <c r="N266" s="226">
        <f t="shared" si="46"/>
        <v>0</v>
      </c>
      <c r="O266" s="168"/>
      <c r="P266" s="169">
        <f t="shared" si="47"/>
        <v>0</v>
      </c>
      <c r="Q266" s="16"/>
      <c r="R266" s="39">
        <f t="shared" si="42"/>
        <v>44076</v>
      </c>
      <c r="S266" s="20">
        <v>4</v>
      </c>
      <c r="T266" s="20"/>
      <c r="U266" s="14"/>
    </row>
    <row r="267" spans="1:21" s="8" customFormat="1" ht="36" hidden="1" customHeight="1" x14ac:dyDescent="0.15">
      <c r="A267" s="48"/>
      <c r="B267" s="73">
        <v>12112001870</v>
      </c>
      <c r="C267" s="64" t="s">
        <v>20</v>
      </c>
      <c r="D267" s="159" t="s">
        <v>141</v>
      </c>
      <c r="E267" s="160">
        <v>0</v>
      </c>
      <c r="F267" s="161" t="s">
        <v>16</v>
      </c>
      <c r="G267" s="160">
        <v>0</v>
      </c>
      <c r="H267" s="162">
        <v>165</v>
      </c>
      <c r="I267" s="163" t="s">
        <v>7</v>
      </c>
      <c r="J267" s="251">
        <v>165</v>
      </c>
      <c r="K267" s="252">
        <v>165</v>
      </c>
      <c r="L267" s="253">
        <v>1</v>
      </c>
      <c r="M267" s="166"/>
      <c r="N267" s="226">
        <f t="shared" si="46"/>
        <v>0</v>
      </c>
      <c r="O267" s="168"/>
      <c r="P267" s="169">
        <f t="shared" si="47"/>
        <v>0</v>
      </c>
      <c r="Q267" s="16"/>
      <c r="R267" s="39">
        <f t="shared" si="42"/>
        <v>44076</v>
      </c>
      <c r="S267" s="20">
        <v>4</v>
      </c>
      <c r="T267" s="20"/>
      <c r="U267" s="14"/>
    </row>
    <row r="268" spans="1:21" s="8" customFormat="1" ht="36" hidden="1" customHeight="1" x14ac:dyDescent="0.15">
      <c r="A268" s="48"/>
      <c r="B268" s="73">
        <v>19401001881</v>
      </c>
      <c r="C268" s="64" t="s">
        <v>19</v>
      </c>
      <c r="D268" s="159" t="s">
        <v>255</v>
      </c>
      <c r="E268" s="160">
        <v>0</v>
      </c>
      <c r="F268" s="161" t="s">
        <v>16</v>
      </c>
      <c r="G268" s="160">
        <v>0</v>
      </c>
      <c r="H268" s="162">
        <v>158</v>
      </c>
      <c r="I268" s="163" t="s">
        <v>7</v>
      </c>
      <c r="J268" s="251">
        <v>158</v>
      </c>
      <c r="K268" s="252">
        <v>158</v>
      </c>
      <c r="L268" s="253">
        <v>1</v>
      </c>
      <c r="M268" s="166"/>
      <c r="N268" s="226">
        <f t="shared" si="46"/>
        <v>0</v>
      </c>
      <c r="O268" s="168"/>
      <c r="P268" s="169">
        <f t="shared" si="47"/>
        <v>0</v>
      </c>
      <c r="Q268" s="16"/>
      <c r="R268" s="39">
        <f t="shared" si="42"/>
        <v>44076</v>
      </c>
      <c r="S268" s="20">
        <v>4</v>
      </c>
      <c r="T268" s="20"/>
      <c r="U268" s="14"/>
    </row>
    <row r="269" spans="1:21" s="8" customFormat="1" ht="36" hidden="1" customHeight="1" x14ac:dyDescent="0.15">
      <c r="A269" s="48"/>
      <c r="B269" s="73">
        <v>12112001859</v>
      </c>
      <c r="C269" s="64" t="s">
        <v>18</v>
      </c>
      <c r="D269" s="159" t="s">
        <v>256</v>
      </c>
      <c r="E269" s="160">
        <v>0</v>
      </c>
      <c r="F269" s="161" t="s">
        <v>16</v>
      </c>
      <c r="G269" s="160">
        <v>0</v>
      </c>
      <c r="H269" s="162">
        <v>170</v>
      </c>
      <c r="I269" s="163" t="s">
        <v>7</v>
      </c>
      <c r="J269" s="251">
        <v>170</v>
      </c>
      <c r="K269" s="252">
        <v>170</v>
      </c>
      <c r="L269" s="253">
        <v>1</v>
      </c>
      <c r="M269" s="166"/>
      <c r="N269" s="226">
        <f t="shared" si="46"/>
        <v>0</v>
      </c>
      <c r="O269" s="168"/>
      <c r="P269" s="169">
        <f t="shared" si="47"/>
        <v>0</v>
      </c>
      <c r="Q269" s="16"/>
      <c r="R269" s="39">
        <f t="shared" si="42"/>
        <v>44076</v>
      </c>
      <c r="S269" s="20">
        <v>4</v>
      </c>
      <c r="T269" s="20"/>
      <c r="U269" s="14"/>
    </row>
    <row r="270" spans="1:21" s="8" customFormat="1" ht="36" hidden="1" customHeight="1" x14ac:dyDescent="0.15">
      <c r="A270" s="48"/>
      <c r="B270" s="73">
        <v>12112001856</v>
      </c>
      <c r="C270" s="64" t="s">
        <v>17</v>
      </c>
      <c r="D270" s="159" t="s">
        <v>144</v>
      </c>
      <c r="E270" s="160">
        <v>0</v>
      </c>
      <c r="F270" s="161" t="s">
        <v>16</v>
      </c>
      <c r="G270" s="160">
        <v>0</v>
      </c>
      <c r="H270" s="162">
        <v>165</v>
      </c>
      <c r="I270" s="163" t="s">
        <v>7</v>
      </c>
      <c r="J270" s="251">
        <v>165</v>
      </c>
      <c r="K270" s="252">
        <v>165</v>
      </c>
      <c r="L270" s="253">
        <v>1</v>
      </c>
      <c r="M270" s="166"/>
      <c r="N270" s="226">
        <f t="shared" si="46"/>
        <v>0</v>
      </c>
      <c r="O270" s="168"/>
      <c r="P270" s="169">
        <f t="shared" si="47"/>
        <v>0</v>
      </c>
      <c r="Q270" s="16"/>
      <c r="R270" s="39">
        <f t="shared" si="42"/>
        <v>44076</v>
      </c>
      <c r="S270" s="20">
        <v>4</v>
      </c>
      <c r="T270" s="20"/>
      <c r="U270" s="14"/>
    </row>
    <row r="271" spans="1:21" s="8" customFormat="1" ht="36" hidden="1" customHeight="1" x14ac:dyDescent="0.15">
      <c r="A271" s="48"/>
      <c r="B271" s="73">
        <v>19401001893</v>
      </c>
      <c r="C271" s="64" t="s">
        <v>15</v>
      </c>
      <c r="D271" s="159" t="s">
        <v>257</v>
      </c>
      <c r="E271" s="160">
        <v>0</v>
      </c>
      <c r="F271" s="161" t="s">
        <v>16</v>
      </c>
      <c r="G271" s="160">
        <v>0</v>
      </c>
      <c r="H271" s="162">
        <v>170</v>
      </c>
      <c r="I271" s="163" t="s">
        <v>7</v>
      </c>
      <c r="J271" s="251">
        <v>170</v>
      </c>
      <c r="K271" s="252">
        <v>170</v>
      </c>
      <c r="L271" s="253">
        <v>1</v>
      </c>
      <c r="M271" s="166"/>
      <c r="N271" s="226">
        <f t="shared" si="46"/>
        <v>0</v>
      </c>
      <c r="O271" s="168"/>
      <c r="P271" s="169">
        <f t="shared" si="47"/>
        <v>0</v>
      </c>
      <c r="Q271" s="16"/>
      <c r="R271" s="39">
        <f t="shared" si="42"/>
        <v>44076</v>
      </c>
      <c r="S271" s="20">
        <v>4</v>
      </c>
      <c r="T271" s="20"/>
      <c r="U271" s="14"/>
    </row>
    <row r="272" spans="1:21" s="8" customFormat="1" ht="36" customHeight="1" x14ac:dyDescent="0.15">
      <c r="A272" s="48"/>
      <c r="B272" s="73">
        <v>0</v>
      </c>
      <c r="C272" s="64">
        <v>0</v>
      </c>
      <c r="D272" s="259">
        <v>44071</v>
      </c>
      <c r="E272" s="160">
        <v>0</v>
      </c>
      <c r="F272" s="260" t="s">
        <v>136</v>
      </c>
      <c r="G272" s="160">
        <v>0</v>
      </c>
      <c r="H272" s="162">
        <v>0</v>
      </c>
      <c r="I272" s="163">
        <v>0</v>
      </c>
      <c r="J272" s="251">
        <v>0</v>
      </c>
      <c r="K272" s="252">
        <v>0</v>
      </c>
      <c r="L272" s="253">
        <v>0</v>
      </c>
      <c r="M272" s="166"/>
      <c r="N272" s="226">
        <f t="shared" si="46"/>
        <v>0</v>
      </c>
      <c r="O272" s="168"/>
      <c r="P272" s="169">
        <f t="shared" si="47"/>
        <v>0</v>
      </c>
      <c r="Q272" s="16"/>
      <c r="R272" s="39">
        <f t="shared" si="42"/>
        <v>44076</v>
      </c>
      <c r="S272" s="20">
        <v>4</v>
      </c>
      <c r="T272" s="20"/>
      <c r="U272" s="14"/>
    </row>
    <row r="273" spans="1:21" s="8" customFormat="1" ht="36" customHeight="1" x14ac:dyDescent="0.15">
      <c r="A273" s="48"/>
      <c r="B273" s="73">
        <v>18901001776</v>
      </c>
      <c r="C273" s="64"/>
      <c r="D273" s="159" t="s">
        <v>13</v>
      </c>
      <c r="E273" s="160" t="s">
        <v>86</v>
      </c>
      <c r="F273" s="161" t="s">
        <v>9</v>
      </c>
      <c r="G273" s="160" t="s">
        <v>8</v>
      </c>
      <c r="H273" s="162">
        <v>200</v>
      </c>
      <c r="I273" s="163" t="s">
        <v>7</v>
      </c>
      <c r="J273" s="251"/>
      <c r="K273" s="252">
        <v>20</v>
      </c>
      <c r="L273" s="253">
        <v>10</v>
      </c>
      <c r="M273" s="166"/>
      <c r="N273" s="226">
        <f t="shared" si="46"/>
        <v>0</v>
      </c>
      <c r="O273" s="168"/>
      <c r="P273" s="169">
        <f t="shared" si="47"/>
        <v>0</v>
      </c>
      <c r="Q273" s="16"/>
      <c r="R273" s="39">
        <f t="shared" si="42"/>
        <v>44076</v>
      </c>
      <c r="S273" s="20">
        <v>4</v>
      </c>
      <c r="T273" s="20"/>
      <c r="U273" s="14"/>
    </row>
    <row r="274" spans="1:21" s="8" customFormat="1" ht="36" customHeight="1" x14ac:dyDescent="0.15">
      <c r="A274" s="48"/>
      <c r="B274" s="73">
        <v>18901001778</v>
      </c>
      <c r="C274" s="64">
        <v>0</v>
      </c>
      <c r="D274" s="159" t="s">
        <v>135</v>
      </c>
      <c r="E274" s="160" t="s">
        <v>86</v>
      </c>
      <c r="F274" s="161" t="s">
        <v>9</v>
      </c>
      <c r="G274" s="160" t="s">
        <v>8</v>
      </c>
      <c r="H274" s="162">
        <v>200</v>
      </c>
      <c r="I274" s="163" t="s">
        <v>7</v>
      </c>
      <c r="J274" s="251">
        <v>200</v>
      </c>
      <c r="K274" s="252">
        <v>20</v>
      </c>
      <c r="L274" s="253">
        <v>10</v>
      </c>
      <c r="M274" s="166"/>
      <c r="N274" s="226">
        <f t="shared" si="46"/>
        <v>0</v>
      </c>
      <c r="O274" s="168"/>
      <c r="P274" s="169">
        <f t="shared" si="47"/>
        <v>0</v>
      </c>
      <c r="Q274" s="16"/>
      <c r="R274" s="39">
        <f t="shared" si="42"/>
        <v>44076</v>
      </c>
      <c r="S274" s="20">
        <v>4</v>
      </c>
      <c r="T274" s="20"/>
      <c r="U274" s="14"/>
    </row>
    <row r="275" spans="1:21" s="8" customFormat="1" ht="36" customHeight="1" x14ac:dyDescent="0.15">
      <c r="A275" s="48"/>
      <c r="B275" s="73">
        <v>18901001777</v>
      </c>
      <c r="C275" s="64">
        <v>0</v>
      </c>
      <c r="D275" s="159" t="s">
        <v>12</v>
      </c>
      <c r="E275" s="160" t="s">
        <v>86</v>
      </c>
      <c r="F275" s="161" t="s">
        <v>9</v>
      </c>
      <c r="G275" s="160" t="s">
        <v>8</v>
      </c>
      <c r="H275" s="162">
        <v>200</v>
      </c>
      <c r="I275" s="163" t="s">
        <v>7</v>
      </c>
      <c r="J275" s="251">
        <v>200</v>
      </c>
      <c r="K275" s="252">
        <v>20</v>
      </c>
      <c r="L275" s="253">
        <v>10</v>
      </c>
      <c r="M275" s="166"/>
      <c r="N275" s="226">
        <f t="shared" si="46"/>
        <v>0</v>
      </c>
      <c r="O275" s="168"/>
      <c r="P275" s="169">
        <f t="shared" si="47"/>
        <v>0</v>
      </c>
      <c r="Q275" s="16"/>
      <c r="R275" s="39">
        <f t="shared" si="42"/>
        <v>44076</v>
      </c>
      <c r="S275" s="20">
        <v>4</v>
      </c>
      <c r="T275" s="20"/>
      <c r="U275" s="14"/>
    </row>
    <row r="276" spans="1:21" s="8" customFormat="1" ht="36" customHeight="1" x14ac:dyDescent="0.15">
      <c r="A276" s="48"/>
      <c r="B276" s="73">
        <v>18901001779</v>
      </c>
      <c r="C276" s="64">
        <v>0</v>
      </c>
      <c r="D276" s="159" t="s">
        <v>11</v>
      </c>
      <c r="E276" s="160" t="s">
        <v>86</v>
      </c>
      <c r="F276" s="161" t="s">
        <v>9</v>
      </c>
      <c r="G276" s="160" t="s">
        <v>8</v>
      </c>
      <c r="H276" s="162">
        <v>200</v>
      </c>
      <c r="I276" s="163" t="s">
        <v>7</v>
      </c>
      <c r="J276" s="251">
        <v>200</v>
      </c>
      <c r="K276" s="252">
        <v>20</v>
      </c>
      <c r="L276" s="253">
        <v>10</v>
      </c>
      <c r="M276" s="166"/>
      <c r="N276" s="226">
        <f t="shared" si="46"/>
        <v>0</v>
      </c>
      <c r="O276" s="168"/>
      <c r="P276" s="169">
        <f t="shared" si="47"/>
        <v>0</v>
      </c>
      <c r="Q276" s="16"/>
      <c r="R276" s="39">
        <f t="shared" si="42"/>
        <v>44076</v>
      </c>
      <c r="S276" s="20">
        <v>4</v>
      </c>
      <c r="T276" s="20"/>
      <c r="U276" s="14"/>
    </row>
    <row r="277" spans="1:21" s="8" customFormat="1" ht="36" customHeight="1" x14ac:dyDescent="0.15">
      <c r="A277" s="48"/>
      <c r="B277" s="73">
        <v>18901001782</v>
      </c>
      <c r="C277" s="64">
        <v>0</v>
      </c>
      <c r="D277" s="159" t="s">
        <v>10</v>
      </c>
      <c r="E277" s="160" t="s">
        <v>86</v>
      </c>
      <c r="F277" s="161" t="s">
        <v>9</v>
      </c>
      <c r="G277" s="160" t="s">
        <v>8</v>
      </c>
      <c r="H277" s="162">
        <v>200</v>
      </c>
      <c r="I277" s="163" t="s">
        <v>7</v>
      </c>
      <c r="J277" s="251">
        <v>200</v>
      </c>
      <c r="K277" s="252">
        <v>20</v>
      </c>
      <c r="L277" s="253">
        <v>10</v>
      </c>
      <c r="M277" s="166"/>
      <c r="N277" s="226">
        <f t="shared" si="46"/>
        <v>0</v>
      </c>
      <c r="O277" s="168"/>
      <c r="P277" s="169">
        <f t="shared" si="47"/>
        <v>0</v>
      </c>
      <c r="Q277" s="16"/>
      <c r="R277" s="39">
        <f t="shared" si="42"/>
        <v>44076</v>
      </c>
      <c r="S277" s="20">
        <v>4</v>
      </c>
      <c r="T277" s="20"/>
      <c r="U277" s="14"/>
    </row>
    <row r="278" spans="1:21" s="8" customFormat="1" ht="36" customHeight="1" x14ac:dyDescent="0.15">
      <c r="A278" s="48"/>
      <c r="B278" s="73">
        <v>15301000943</v>
      </c>
      <c r="C278" s="64">
        <v>0</v>
      </c>
      <c r="D278" s="159" t="s">
        <v>223</v>
      </c>
      <c r="E278" s="160" t="s">
        <v>85</v>
      </c>
      <c r="F278" s="161" t="s">
        <v>9</v>
      </c>
      <c r="G278" s="160" t="s">
        <v>8</v>
      </c>
      <c r="H278" s="162">
        <v>200</v>
      </c>
      <c r="I278" s="163" t="s">
        <v>7</v>
      </c>
      <c r="J278" s="251">
        <v>200</v>
      </c>
      <c r="K278" s="252">
        <v>20</v>
      </c>
      <c r="L278" s="253">
        <v>10</v>
      </c>
      <c r="M278" s="166"/>
      <c r="N278" s="226">
        <f t="shared" si="46"/>
        <v>0</v>
      </c>
      <c r="O278" s="168"/>
      <c r="P278" s="169">
        <f t="shared" si="47"/>
        <v>0</v>
      </c>
      <c r="Q278" s="16"/>
      <c r="R278" s="39">
        <f t="shared" si="42"/>
        <v>44076</v>
      </c>
      <c r="S278" s="20">
        <v>4</v>
      </c>
      <c r="T278" s="20"/>
      <c r="U278" s="14"/>
    </row>
    <row r="279" spans="1:21" s="8" customFormat="1" ht="36" customHeight="1" x14ac:dyDescent="0.15">
      <c r="A279" s="48"/>
      <c r="B279" s="75">
        <v>15301000945</v>
      </c>
      <c r="C279" s="66">
        <v>0</v>
      </c>
      <c r="D279" s="228" t="s">
        <v>224</v>
      </c>
      <c r="E279" s="170" t="s">
        <v>85</v>
      </c>
      <c r="F279" s="171" t="s">
        <v>9</v>
      </c>
      <c r="G279" s="170" t="s">
        <v>8</v>
      </c>
      <c r="H279" s="172">
        <v>200</v>
      </c>
      <c r="I279" s="173" t="s">
        <v>7</v>
      </c>
      <c r="J279" s="256">
        <v>200</v>
      </c>
      <c r="K279" s="257">
        <v>20</v>
      </c>
      <c r="L279" s="258">
        <v>10</v>
      </c>
      <c r="M279" s="176"/>
      <c r="N279" s="177">
        <f t="shared" si="46"/>
        <v>0</v>
      </c>
      <c r="O279" s="178"/>
      <c r="P279" s="179">
        <f t="shared" si="47"/>
        <v>0</v>
      </c>
      <c r="Q279" s="16"/>
      <c r="R279" s="39">
        <f t="shared" si="42"/>
        <v>44076</v>
      </c>
      <c r="S279" s="20">
        <v>4</v>
      </c>
      <c r="T279" s="20"/>
      <c r="U279" s="14"/>
    </row>
  </sheetData>
  <mergeCells count="5">
    <mergeCell ref="C166:C167"/>
    <mergeCell ref="D1:E2"/>
    <mergeCell ref="D3:D4"/>
    <mergeCell ref="E3:G4"/>
    <mergeCell ref="C38:C40"/>
  </mergeCells>
  <phoneticPr fontId="3"/>
  <conditionalFormatting sqref="A280:L65496 C1:C2 N280:P65496 V1:IV65496 R6:S65496">
    <cfRule type="cellIs" dxfId="27" priority="617" stopIfTrue="1" operator="equal">
      <formula>0</formula>
    </cfRule>
  </conditionalFormatting>
  <conditionalFormatting sqref="R1:S4 Q5:U5">
    <cfRule type="cellIs" dxfId="26" priority="620" stopIfTrue="1" operator="equal">
      <formula>0</formula>
    </cfRule>
  </conditionalFormatting>
  <conditionalFormatting sqref="G1:L2 A3:A4 H3:J3 F2 N4 H4:L4">
    <cfRule type="cellIs" dxfId="25" priority="616" stopIfTrue="1" operator="equal">
      <formula>0</formula>
    </cfRule>
  </conditionalFormatting>
  <conditionalFormatting sqref="K2:L2 K4:L4">
    <cfRule type="cellIs" dxfId="24" priority="615" stopIfTrue="1" operator="equal">
      <formula>0</formula>
    </cfRule>
  </conditionalFormatting>
  <conditionalFormatting sqref="K2:L2 K4:L4">
    <cfRule type="cellIs" dxfId="23" priority="614" stopIfTrue="1" operator="equal">
      <formula>0</formula>
    </cfRule>
  </conditionalFormatting>
  <conditionalFormatting sqref="L4 O4">
    <cfRule type="cellIs" dxfId="22" priority="613" stopIfTrue="1" operator="equal">
      <formula>0</formula>
    </cfRule>
  </conditionalFormatting>
  <conditionalFormatting sqref="K4">
    <cfRule type="cellIs" dxfId="21" priority="612" stopIfTrue="1" operator="equal">
      <formula>0</formula>
    </cfRule>
  </conditionalFormatting>
  <conditionalFormatting sqref="K4">
    <cfRule type="cellIs" dxfId="20" priority="611" stopIfTrue="1" operator="equal">
      <formula>0</formula>
    </cfRule>
  </conditionalFormatting>
  <conditionalFormatting sqref="K3:L3">
    <cfRule type="cellIs" dxfId="19" priority="610" stopIfTrue="1" operator="equal">
      <formula>0</formula>
    </cfRule>
  </conditionalFormatting>
  <conditionalFormatting sqref="N4">
    <cfRule type="cellIs" dxfId="18" priority="609" stopIfTrue="1" operator="equal">
      <formula>0</formula>
    </cfRule>
  </conditionalFormatting>
  <conditionalFormatting sqref="N4">
    <cfRule type="cellIs" dxfId="17" priority="608" stopIfTrue="1" operator="equal">
      <formula>0</formula>
    </cfRule>
  </conditionalFormatting>
  <conditionalFormatting sqref="N4">
    <cfRule type="cellIs" dxfId="16" priority="607" stopIfTrue="1" operator="equal">
      <formula>0</formula>
    </cfRule>
  </conditionalFormatting>
  <conditionalFormatting sqref="P4">
    <cfRule type="cellIs" dxfId="15" priority="606" stopIfTrue="1" operator="equal">
      <formula>0</formula>
    </cfRule>
  </conditionalFormatting>
  <conditionalFormatting sqref="M4">
    <cfRule type="cellIs" dxfId="14" priority="605" stopIfTrue="1" operator="equal">
      <formula>0</formula>
    </cfRule>
  </conditionalFormatting>
  <conditionalFormatting sqref="D1 D3">
    <cfRule type="cellIs" dxfId="13" priority="604" stopIfTrue="1" operator="equal">
      <formula>0</formula>
    </cfRule>
  </conditionalFormatting>
  <conditionalFormatting sqref="B5:D5 F5 H5:L5 N5:P5">
    <cfRule type="cellIs" dxfId="12" priority="249" stopIfTrue="1" operator="equal">
      <formula>0</formula>
    </cfRule>
  </conditionalFormatting>
  <conditionalFormatting sqref="E5">
    <cfRule type="cellIs" dxfId="11" priority="247" stopIfTrue="1" operator="equal">
      <formula>0</formula>
    </cfRule>
  </conditionalFormatting>
  <conditionalFormatting sqref="A14:A16 A6:A8 A10:A12 A18:A28 A38:A40 A30:A32 A34:A36 A42:A52 A62:A64 A54:A56 A58:A60 A66:A76 A86:A88 A78:A80 A82:A84 A90:A100 A110:A112 A102:A104 A106:A108 B6:D38 J6:L174 J175 L175 A272:D279 F272:L279 F6:G219 B41:D166 B39:B40 D39:D40 B167 D167 J176:L227 H6:I227 H228:L271 A114:A271 B168:D219 E176:E219 N6:P279 E221:E279 B221:D271 B220:C220 F221:G271 G220">
    <cfRule type="cellIs" dxfId="10" priority="11" stopIfTrue="1" operator="equal">
      <formula>0</formula>
    </cfRule>
  </conditionalFormatting>
  <conditionalFormatting sqref="K175">
    <cfRule type="cellIs" dxfId="9" priority="10" stopIfTrue="1" operator="equal">
      <formula>0</formula>
    </cfRule>
  </conditionalFormatting>
  <conditionalFormatting sqref="E6:E29 E31:E53 E55:E77 E79:E101 E103:E125 E127:E149 E151:E174">
    <cfRule type="cellIs" dxfId="8" priority="9" stopIfTrue="1" operator="equal">
      <formula>0</formula>
    </cfRule>
  </conditionalFormatting>
  <conditionalFormatting sqref="E30">
    <cfRule type="cellIs" dxfId="7" priority="8" stopIfTrue="1" operator="equal">
      <formula>0</formula>
    </cfRule>
  </conditionalFormatting>
  <conditionalFormatting sqref="E54">
    <cfRule type="cellIs" dxfId="6" priority="7" stopIfTrue="1" operator="equal">
      <formula>0</formula>
    </cfRule>
  </conditionalFormatting>
  <conditionalFormatting sqref="E102">
    <cfRule type="cellIs" dxfId="5" priority="5" stopIfTrue="1" operator="equal">
      <formula>0</formula>
    </cfRule>
  </conditionalFormatting>
  <conditionalFormatting sqref="E126">
    <cfRule type="cellIs" dxfId="4" priority="4" stopIfTrue="1" operator="equal">
      <formula>0</formula>
    </cfRule>
  </conditionalFormatting>
  <conditionalFormatting sqref="E150">
    <cfRule type="cellIs" dxfId="3" priority="3" stopIfTrue="1" operator="equal">
      <formula>0</formula>
    </cfRule>
  </conditionalFormatting>
  <conditionalFormatting sqref="E78">
    <cfRule type="cellIs" dxfId="2" priority="6" stopIfTrue="1" operator="equal">
      <formula>0</formula>
    </cfRule>
  </conditionalFormatting>
  <conditionalFormatting sqref="E175">
    <cfRule type="cellIs" dxfId="1" priority="2" stopIfTrue="1" operator="equal">
      <formula>0</formula>
    </cfRule>
  </conditionalFormatting>
  <conditionalFormatting sqref="D220:F220">
    <cfRule type="cellIs" dxfId="0" priority="1" stopIfTrue="1" operator="equal">
      <formula>0</formula>
    </cfRule>
  </conditionalFormatting>
  <printOptions horizontalCentered="1"/>
  <pageMargins left="0.31496062992125984" right="0.31496062992125984" top="0.35433070866141736" bottom="0.35433070866141736" header="0" footer="0"/>
  <pageSetup paperSize="9" scale="51" fitToHeight="3" orientation="landscape" r:id="rId1"/>
  <headerFooter>
    <oddFooter>&amp;C&amp;26&amp;P ／ &amp;N</oddFooter>
  </headerFooter>
  <rowBreaks count="11" manualBreakCount="11">
    <brk id="28" max="16383" man="1"/>
    <brk id="52" max="16383" man="1"/>
    <brk id="76" max="16383" man="1"/>
    <brk id="100" max="16383" man="1"/>
    <brk id="124" max="16383" man="1"/>
    <brk id="149" max="20" man="1"/>
    <brk id="173" max="16383" man="1"/>
    <brk id="199" max="20" man="1"/>
    <brk id="218" max="20" man="1"/>
    <brk id="227" max="20" man="1"/>
    <brk id="25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ごま豆腐</vt:lpstr>
      <vt:lpstr>三食発注書（食数発注）</vt:lpstr>
      <vt:lpstr>'三食発注書（食数発注）'!Print_Area</vt:lpstr>
      <vt:lpstr>'三食発注書（食数発注）'!Print_Titles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als1403</dc:creator>
  <cp:lastModifiedBy>suzuki</cp:lastModifiedBy>
  <cp:lastPrinted>2020-08-03T04:54:15Z</cp:lastPrinted>
  <dcterms:created xsi:type="dcterms:W3CDTF">2019-08-07T04:39:11Z</dcterms:created>
  <dcterms:modified xsi:type="dcterms:W3CDTF">2020-08-03T06:21:49Z</dcterms:modified>
</cp:coreProperties>
</file>